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6 от 21.12.2020 г\"/>
    </mc:Choice>
  </mc:AlternateContent>
  <bookViews>
    <workbookView xWindow="13812" yWindow="-72" windowWidth="14340" windowHeight="11640" tabRatio="839"/>
  </bookViews>
  <sheets>
    <sheet name="2020 г " sheetId="15" r:id="rId1"/>
  </sheets>
  <definedNames>
    <definedName name="_xlnm.Print_Titles" localSheetId="0">'2020 г '!$A:$B,'2020 г '!$6:$8</definedName>
    <definedName name="_xlnm.Print_Area" localSheetId="0">'2020 г '!$A$1:$AT$74</definedName>
  </definedNames>
  <calcPr calcId="162913"/>
</workbook>
</file>

<file path=xl/calcChain.xml><?xml version="1.0" encoding="utf-8"?>
<calcChain xmlns="http://schemas.openxmlformats.org/spreadsheetml/2006/main">
  <c r="D27" i="15" l="1"/>
  <c r="W9" i="15" l="1"/>
  <c r="AS74" i="15" l="1"/>
  <c r="AR74" i="15"/>
  <c r="AQ74" i="15"/>
  <c r="AP74" i="15"/>
  <c r="AO74" i="15"/>
  <c r="AN74" i="15"/>
  <c r="AM74" i="15"/>
  <c r="AL74" i="15"/>
  <c r="AK74" i="15"/>
  <c r="AJ74" i="15"/>
  <c r="AI74" i="15"/>
  <c r="AH74" i="15"/>
  <c r="AG74" i="15"/>
  <c r="AF74" i="15"/>
  <c r="AE74" i="15"/>
  <c r="AD74" i="15"/>
  <c r="AC74" i="15"/>
  <c r="AB74" i="15"/>
  <c r="AA74" i="15"/>
  <c r="Z74" i="15"/>
  <c r="X74" i="15"/>
  <c r="W74" i="15"/>
  <c r="V74" i="15"/>
  <c r="U74" i="15"/>
  <c r="T74" i="15"/>
  <c r="S74" i="15"/>
  <c r="R74" i="15"/>
  <c r="Q74" i="15"/>
  <c r="P74" i="15"/>
  <c r="O74" i="15"/>
  <c r="N74" i="15"/>
  <c r="M74" i="15"/>
  <c r="L74" i="15"/>
  <c r="K74" i="15"/>
  <c r="J74" i="15"/>
  <c r="I74" i="15"/>
  <c r="H74" i="15"/>
  <c r="G74" i="15"/>
  <c r="F74" i="15"/>
  <c r="E74" i="15"/>
  <c r="D74" i="15"/>
  <c r="AT73" i="15"/>
  <c r="AT72" i="15"/>
  <c r="AT71" i="15"/>
  <c r="AT70" i="15"/>
  <c r="AT69" i="15"/>
  <c r="AT68" i="15"/>
  <c r="AT67" i="15"/>
  <c r="AT66" i="15"/>
  <c r="AT65" i="15"/>
  <c r="AT64" i="15"/>
  <c r="AT63" i="15"/>
  <c r="AT62" i="15"/>
  <c r="AT61" i="15"/>
  <c r="AT60" i="15"/>
  <c r="AT59" i="15"/>
  <c r="AT58" i="15"/>
  <c r="AT57" i="15"/>
  <c r="AT56" i="15"/>
  <c r="HF56" i="15" s="1"/>
  <c r="AT55" i="15"/>
  <c r="AT54" i="15"/>
  <c r="AT53" i="15"/>
  <c r="AT52" i="15"/>
  <c r="AT51" i="15"/>
  <c r="AT50" i="15"/>
  <c r="AT49" i="15"/>
  <c r="AT48" i="15"/>
  <c r="AT47" i="15"/>
  <c r="AT46" i="15"/>
  <c r="AT45" i="15"/>
  <c r="AT44" i="15"/>
  <c r="AT43" i="15"/>
  <c r="AT42" i="15"/>
  <c r="AT41" i="15"/>
  <c r="Y41" i="15"/>
  <c r="AT40" i="15"/>
  <c r="Y40" i="15"/>
  <c r="AT39" i="15"/>
  <c r="C39" i="15"/>
  <c r="C74" i="15" s="1"/>
  <c r="AT38" i="15"/>
  <c r="AT37" i="15"/>
  <c r="AT36" i="15"/>
  <c r="AT35" i="15"/>
  <c r="AT34" i="15"/>
  <c r="AT33" i="15"/>
  <c r="AT32" i="15"/>
  <c r="AT31" i="15"/>
  <c r="AT30" i="15"/>
  <c r="AT29" i="15"/>
  <c r="AT28" i="15"/>
  <c r="AT27" i="15"/>
  <c r="AT26" i="15"/>
  <c r="AT25" i="15"/>
  <c r="AT24" i="15"/>
  <c r="AT23" i="15"/>
  <c r="AT22" i="15"/>
  <c r="AT21" i="15"/>
  <c r="AT20" i="15"/>
  <c r="AT19" i="15"/>
  <c r="AT18" i="15"/>
  <c r="AT17" i="15"/>
  <c r="AT16" i="15"/>
  <c r="AT15" i="15"/>
  <c r="AT14" i="15"/>
  <c r="AT13" i="15"/>
  <c r="AT12" i="15"/>
  <c r="AT11" i="15"/>
  <c r="AT10" i="15"/>
  <c r="AT9" i="15"/>
  <c r="AT74" i="15" l="1"/>
  <c r="Y74" i="15"/>
</calcChain>
</file>

<file path=xl/sharedStrings.xml><?xml version="1.0" encoding="utf-8"?>
<sst xmlns="http://schemas.openxmlformats.org/spreadsheetml/2006/main" count="144" uniqueCount="109">
  <si>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</si>
  <si>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</si>
  <si>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</si>
  <si>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</si>
  <si>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</si>
  <si>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</si>
  <si>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</si>
  <si>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</si>
  <si>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</si>
  <si>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</si>
  <si>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</si>
  <si>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</si>
  <si>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</si>
  <si>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</si>
  <si>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</si>
  <si>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</si>
  <si>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</si>
  <si>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</si>
  <si>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</si>
  <si>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</si>
  <si>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</si>
  <si>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</si>
  <si>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</si>
  <si>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</si>
  <si>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</si>
  <si>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</si>
  <si>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</si>
  <si>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</si>
  <si>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</si>
  <si>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</si>
  <si>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</si>
  <si>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</si>
  <si>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</si>
  <si>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</si>
  <si>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</si>
  <si>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</si>
  <si>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</si>
  <si>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</si>
  <si>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</si>
  <si>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</si>
  <si>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</si>
  <si>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</si>
  <si>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</si>
  <si>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</si>
  <si>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</si>
  <si>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</si>
  <si>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</si>
  <si>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</si>
  <si>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</si>
  <si>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</si>
  <si>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</si>
  <si>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</si>
  <si>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</si>
  <si>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</si>
  <si>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</si>
  <si>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</si>
  <si>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</si>
  <si>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</si>
  <si>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</si>
  <si>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</si>
  <si>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</si>
  <si>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</si>
  <si>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</si>
  <si>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</si>
  <si>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</si>
  <si>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</si>
  <si>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</si>
  <si>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</si>
  <si>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</si>
  <si>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</si>
  <si>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</si>
  <si>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</si>
  <si>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</si>
  <si>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</si>
  <si>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</si>
  <si>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</si>
  <si>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</si>
  <si>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</si>
  <si>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</si>
  <si>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</si>
  <si>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</si>
  <si>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</si>
  <si>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</si>
  <si>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</si>
  <si>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</si>
  <si>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</si>
  <si>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</si>
  <si>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</si>
  <si>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</si>
  <si>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</si>
  <si>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</si>
  <si>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</si>
  <si>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</si>
  <si>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</si>
  <si>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</si>
  <si>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</si>
  <si>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</si>
  <si>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</si>
  <si>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</si>
  <si>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</si>
  <si>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</si>
  <si>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</si>
  <si>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</si>
  <si>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</si>
  <si>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</si>
  <si>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</si>
  <si>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2020 г.</t>
  </si>
  <si>
    <t>Приложение 7</t>
  </si>
  <si>
    <t>от 21.12.2020г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</si>
</sst>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 wrapText="1"/>
    </xf>
    <xf numFmtId="0" fontId="8" fillId="0" borderId="2" xfId="7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8" fillId="0" borderId="0" xfId="1" applyNumberFormat="1" applyFont="1" applyFill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vertical="center"/>
    </xf>
    <xf numFmtId="0" fontId="8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2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3" fontId="13" fillId="0" borderId="1" xfId="1" applyNumberFormat="1" applyFont="1" applyFill="1" applyBorder="1" applyAlignment="1">
      <alignment horizontal="right"/>
    </xf>
    <xf numFmtId="165" fontId="2" fillId="0" borderId="0" xfId="3" applyFont="1" applyFill="1" applyBorder="1" applyAlignment="1">
      <alignment horizontal="center"/>
    </xf>
    <xf numFmtId="165" fontId="12" fillId="0" borderId="4" xfId="3" applyFont="1" applyFill="1" applyBorder="1" applyAlignment="1">
      <alignment horizontal="center" vertical="top" wrapText="1"/>
    </xf>
    <xf numFmtId="165" fontId="8" fillId="0" borderId="0" xfId="3" applyFont="1" applyFill="1" applyAlignment="1">
      <alignment horizontal="right"/>
    </xf>
    <xf numFmtId="165" fontId="2" fillId="0" borderId="0" xfId="3" applyFont="1" applyFill="1" applyAlignment="1">
      <alignment horizontal="right"/>
    </xf>
    <xf numFmtId="165" fontId="2" fillId="0" borderId="0" xfId="3" applyFont="1" applyFill="1" applyAlignment="1">
      <alignment horizontal="center"/>
    </xf>
    <xf numFmtId="43" fontId="2" fillId="0" borderId="0" xfId="1" applyNumberFormat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 vertical="center" wrapText="1"/>
    </xf>
    <xf numFmtId="165" fontId="14" fillId="0" borderId="1" xfId="3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8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32"/>
  <sheetViews>
    <sheetView tabSelected="1" view="pageBreakPreview" zoomScale="60" zoomScaleNormal="80" workbookViewId="0">
      <pane xSplit="2" ySplit="8" topLeftCell="C30" activePane="bottomRight" state="frozen"/>
      <selection pane="topRight" activeCell="C1" sqref="C1"/>
      <selection pane="bottomLeft" activeCell="A10" sqref="A10"/>
      <selection pane="bottomRight" activeCell="AN1" sqref="AN1:AT1"/>
    </sheetView>
  </sheetViews>
  <sheetFormatPr defaultColWidth="9.109375" defaultRowHeight="13.2" x14ac:dyDescent="0.25"/>
  <cols>
    <col min="1" max="1" width="5.6640625" style="15" customWidth="1"/>
    <col min="2" max="2" width="57.33203125" style="21" customWidth="1"/>
    <col min="3" max="3" width="7.109375" style="1" bestFit="1" customWidth="1"/>
    <col min="4" max="4" width="12.44140625" style="39" bestFit="1" customWidth="1"/>
    <col min="5" max="5" width="7.109375" style="1" bestFit="1" customWidth="1"/>
    <col min="6" max="6" width="12.109375" style="1" bestFit="1" customWidth="1"/>
    <col min="7" max="7" width="7.109375" style="1" bestFit="1" customWidth="1"/>
    <col min="8" max="8" width="11" style="1" bestFit="1" customWidth="1"/>
    <col min="9" max="9" width="7.109375" style="1" bestFit="1" customWidth="1"/>
    <col min="10" max="10" width="12.109375" style="1" bestFit="1" customWidth="1"/>
    <col min="11" max="11" width="7.109375" style="1" bestFit="1" customWidth="1"/>
    <col min="12" max="12" width="12.109375" style="1" bestFit="1" customWidth="1"/>
    <col min="13" max="13" width="7.109375" style="1" bestFit="1" customWidth="1"/>
    <col min="14" max="14" width="4.88671875" style="1" bestFit="1" customWidth="1"/>
    <col min="15" max="15" width="5.109375" style="1" bestFit="1" customWidth="1"/>
    <col min="16" max="16" width="10.109375" style="1" bestFit="1" customWidth="1"/>
    <col min="17" max="17" width="6.33203125" style="1" bestFit="1" customWidth="1"/>
    <col min="18" max="18" width="11" style="1" bestFit="1" customWidth="1"/>
    <col min="19" max="19" width="6.33203125" style="1" bestFit="1" customWidth="1"/>
    <col min="20" max="20" width="11" style="1" bestFit="1" customWidth="1"/>
    <col min="21" max="21" width="6.5546875" style="1" bestFit="1" customWidth="1"/>
    <col min="22" max="22" width="12.109375" style="1" bestFit="1" customWidth="1"/>
    <col min="23" max="23" width="10.5546875" style="1" customWidth="1"/>
    <col min="24" max="24" width="11" style="1" bestFit="1" customWidth="1"/>
    <col min="25" max="25" width="5.33203125" style="1" bestFit="1" customWidth="1"/>
    <col min="26" max="26" width="11" style="1" bestFit="1" customWidth="1"/>
    <col min="27" max="27" width="15.6640625" style="1" bestFit="1" customWidth="1"/>
    <col min="28" max="28" width="9.109375" style="1" customWidth="1"/>
    <col min="29" max="29" width="11.33203125" style="1" bestFit="1" customWidth="1"/>
    <col min="30" max="30" width="4.44140625" style="1" hidden="1" customWidth="1"/>
    <col min="31" max="31" width="4.88671875" style="1" hidden="1" customWidth="1"/>
    <col min="32" max="32" width="8.44140625" style="1" bestFit="1" customWidth="1"/>
    <col min="33" max="33" width="11" style="1" bestFit="1" customWidth="1"/>
    <col min="34" max="34" width="8.44140625" style="1" bestFit="1" customWidth="1"/>
    <col min="35" max="35" width="15.109375" style="1" bestFit="1" customWidth="1"/>
    <col min="36" max="36" width="7" style="1" bestFit="1" customWidth="1"/>
    <col min="37" max="37" width="11" style="1" bestFit="1" customWidth="1"/>
    <col min="38" max="38" width="8.44140625" style="1" bestFit="1" customWidth="1"/>
    <col min="39" max="39" width="9.33203125" style="1" bestFit="1" customWidth="1"/>
    <col min="40" max="40" width="7" style="1" bestFit="1" customWidth="1"/>
    <col min="41" max="41" width="12.109375" style="15" bestFit="1" customWidth="1"/>
    <col min="42" max="42" width="7" style="15" bestFit="1" customWidth="1"/>
    <col min="43" max="43" width="11" style="15" bestFit="1" customWidth="1"/>
    <col min="44" max="44" width="11.88671875" style="15" customWidth="1"/>
    <col min="45" max="45" width="5.6640625" style="15" hidden="1" customWidth="1"/>
    <col min="46" max="46" width="12.109375" style="15" bestFit="1" customWidth="1"/>
    <col min="47" max="16384" width="9.109375" style="15"/>
  </cols>
  <sheetData>
    <row r="1" spans="1:64" ht="15" customHeight="1" x14ac:dyDescent="0.25">
      <c r="A1" s="31"/>
      <c r="B1" s="32"/>
      <c r="C1" s="33"/>
      <c r="D1" s="35"/>
      <c r="E1" s="33"/>
      <c r="F1" s="40"/>
      <c r="G1" s="33"/>
      <c r="H1" s="33"/>
      <c r="I1" s="33"/>
      <c r="J1" s="33"/>
      <c r="K1" s="33"/>
      <c r="L1" s="33"/>
      <c r="M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44" t="s">
        <v>107</v>
      </c>
      <c r="AO1" s="44"/>
      <c r="AP1" s="44"/>
      <c r="AQ1" s="44"/>
      <c r="AR1" s="44"/>
      <c r="AS1" s="44"/>
      <c r="AT1" s="44"/>
    </row>
    <row r="2" spans="1:64" ht="18" customHeight="1" x14ac:dyDescent="0.25">
      <c r="A2" s="31"/>
      <c r="B2" s="32"/>
      <c r="C2" s="33"/>
      <c r="D2" s="35"/>
      <c r="E2" s="33"/>
      <c r="F2" s="33"/>
      <c r="G2" s="33"/>
      <c r="H2" s="33"/>
      <c r="I2" s="33"/>
      <c r="J2" s="33"/>
      <c r="K2" s="33"/>
      <c r="L2" s="33"/>
      <c r="M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44" t="s">
        <v>105</v>
      </c>
      <c r="AO2" s="44"/>
      <c r="AP2" s="44"/>
      <c r="AQ2" s="44"/>
      <c r="AR2" s="44"/>
      <c r="AS2" s="44"/>
      <c r="AT2" s="44"/>
    </row>
    <row r="3" spans="1:64" ht="18" customHeight="1" x14ac:dyDescent="0.25">
      <c r="A3" s="31"/>
      <c r="B3" s="32"/>
      <c r="C3" s="33"/>
      <c r="D3" s="35"/>
      <c r="E3" s="33"/>
      <c r="F3" s="33"/>
      <c r="G3" s="33"/>
      <c r="H3" s="33"/>
      <c r="I3" s="33"/>
      <c r="J3" s="33"/>
      <c r="K3" s="33"/>
      <c r="L3" s="33"/>
      <c r="M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44" t="s">
        <v>108</v>
      </c>
      <c r="AO3" s="44"/>
      <c r="AP3" s="44"/>
      <c r="AQ3" s="44"/>
      <c r="AR3" s="44"/>
      <c r="AS3" s="44"/>
      <c r="AT3" s="44"/>
    </row>
    <row r="4" spans="1:64" s="24" customFormat="1" ht="28.5" customHeight="1" x14ac:dyDescent="0.3">
      <c r="A4" s="22"/>
      <c r="B4" s="51" t="s">
        <v>106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</row>
    <row r="5" spans="1:64" s="24" customFormat="1" ht="33" customHeight="1" x14ac:dyDescent="0.3">
      <c r="A5" s="28"/>
      <c r="B5" s="28"/>
      <c r="C5" s="29"/>
      <c r="D5" s="36"/>
      <c r="E5" s="29"/>
      <c r="F5" s="29"/>
      <c r="G5" s="29"/>
      <c r="H5" s="29"/>
      <c r="I5" s="29"/>
      <c r="J5" s="29"/>
      <c r="K5" s="27"/>
      <c r="L5" s="27"/>
      <c r="M5" s="27"/>
      <c r="N5" s="27"/>
      <c r="O5" s="27"/>
      <c r="P5" s="29"/>
      <c r="Q5" s="29"/>
      <c r="R5" s="27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</row>
    <row r="6" spans="1:64" s="16" customFormat="1" ht="15.75" customHeight="1" x14ac:dyDescent="0.3">
      <c r="A6" s="46" t="s">
        <v>19</v>
      </c>
      <c r="B6" s="46" t="s">
        <v>4</v>
      </c>
      <c r="C6" s="52" t="s">
        <v>22</v>
      </c>
      <c r="D6" s="53"/>
      <c r="E6" s="53"/>
      <c r="F6" s="53"/>
      <c r="G6" s="53"/>
      <c r="H6" s="53"/>
      <c r="I6" s="53"/>
      <c r="J6" s="53"/>
      <c r="K6" s="46" t="s">
        <v>24</v>
      </c>
      <c r="L6" s="46"/>
      <c r="M6" s="46"/>
      <c r="N6" s="46"/>
      <c r="O6" s="46"/>
      <c r="P6" s="46"/>
      <c r="Q6" s="46"/>
      <c r="R6" s="46"/>
      <c r="S6" s="46" t="s">
        <v>31</v>
      </c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 t="s">
        <v>101</v>
      </c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7" t="s">
        <v>79</v>
      </c>
      <c r="AS6" s="47" t="s">
        <v>102</v>
      </c>
      <c r="AT6" s="49" t="s">
        <v>25</v>
      </c>
    </row>
    <row r="7" spans="1:64" ht="42.75" customHeight="1" x14ac:dyDescent="0.25">
      <c r="A7" s="45"/>
      <c r="B7" s="45"/>
      <c r="C7" s="52" t="s">
        <v>10</v>
      </c>
      <c r="D7" s="53"/>
      <c r="E7" s="52" t="s">
        <v>74</v>
      </c>
      <c r="F7" s="53"/>
      <c r="G7" s="45" t="s">
        <v>12</v>
      </c>
      <c r="H7" s="45"/>
      <c r="I7" s="52" t="s">
        <v>3</v>
      </c>
      <c r="J7" s="53"/>
      <c r="K7" s="52" t="s">
        <v>11</v>
      </c>
      <c r="L7" s="53"/>
      <c r="M7" s="45" t="s">
        <v>75</v>
      </c>
      <c r="N7" s="45"/>
      <c r="O7" s="45" t="s">
        <v>23</v>
      </c>
      <c r="P7" s="45"/>
      <c r="Q7" s="45" t="s">
        <v>76</v>
      </c>
      <c r="R7" s="45"/>
      <c r="S7" s="45" t="s">
        <v>77</v>
      </c>
      <c r="T7" s="45"/>
      <c r="U7" s="45" t="s">
        <v>13</v>
      </c>
      <c r="V7" s="45"/>
      <c r="W7" s="48" t="s">
        <v>18</v>
      </c>
      <c r="X7" s="48"/>
      <c r="Y7" s="45" t="s">
        <v>14</v>
      </c>
      <c r="Z7" s="45"/>
      <c r="AA7" s="25" t="s">
        <v>30</v>
      </c>
      <c r="AB7" s="45" t="s">
        <v>78</v>
      </c>
      <c r="AC7" s="45"/>
      <c r="AD7" s="45" t="s">
        <v>15</v>
      </c>
      <c r="AE7" s="45"/>
      <c r="AF7" s="45" t="s">
        <v>16</v>
      </c>
      <c r="AG7" s="45"/>
      <c r="AH7" s="45" t="s">
        <v>83</v>
      </c>
      <c r="AI7" s="45"/>
      <c r="AJ7" s="45" t="s">
        <v>82</v>
      </c>
      <c r="AK7" s="45"/>
      <c r="AL7" s="45" t="s">
        <v>17</v>
      </c>
      <c r="AM7" s="45"/>
      <c r="AN7" s="54" t="s">
        <v>80</v>
      </c>
      <c r="AO7" s="55"/>
      <c r="AP7" s="48" t="s">
        <v>81</v>
      </c>
      <c r="AQ7" s="48"/>
      <c r="AR7" s="48"/>
      <c r="AS7" s="48"/>
      <c r="AT7" s="50"/>
    </row>
    <row r="8" spans="1:64" s="43" customFormat="1" ht="16.5" customHeight="1" x14ac:dyDescent="0.25">
      <c r="A8" s="45"/>
      <c r="B8" s="45"/>
      <c r="C8" s="41" t="s">
        <v>97</v>
      </c>
      <c r="D8" s="42" t="s">
        <v>85</v>
      </c>
      <c r="E8" s="41" t="s">
        <v>97</v>
      </c>
      <c r="F8" s="41" t="s">
        <v>85</v>
      </c>
      <c r="G8" s="41" t="s">
        <v>97</v>
      </c>
      <c r="H8" s="41" t="s">
        <v>85</v>
      </c>
      <c r="I8" s="41" t="s">
        <v>97</v>
      </c>
      <c r="J8" s="41" t="s">
        <v>85</v>
      </c>
      <c r="K8" s="41" t="s">
        <v>97</v>
      </c>
      <c r="L8" s="41" t="s">
        <v>85</v>
      </c>
      <c r="M8" s="41" t="s">
        <v>97</v>
      </c>
      <c r="N8" s="41" t="s">
        <v>85</v>
      </c>
      <c r="O8" s="41" t="s">
        <v>88</v>
      </c>
      <c r="P8" s="41" t="s">
        <v>85</v>
      </c>
      <c r="Q8" s="41" t="s">
        <v>96</v>
      </c>
      <c r="R8" s="41" t="s">
        <v>85</v>
      </c>
      <c r="S8" s="41" t="s">
        <v>96</v>
      </c>
      <c r="T8" s="41" t="s">
        <v>85</v>
      </c>
      <c r="U8" s="41" t="s">
        <v>99</v>
      </c>
      <c r="V8" s="41" t="s">
        <v>85</v>
      </c>
      <c r="W8" s="41" t="s">
        <v>99</v>
      </c>
      <c r="X8" s="41" t="s">
        <v>85</v>
      </c>
      <c r="Y8" s="41" t="s">
        <v>21</v>
      </c>
      <c r="Z8" s="41" t="s">
        <v>85</v>
      </c>
      <c r="AA8" s="41" t="s">
        <v>85</v>
      </c>
      <c r="AB8" s="41" t="s">
        <v>98</v>
      </c>
      <c r="AC8" s="41" t="s">
        <v>85</v>
      </c>
      <c r="AD8" s="41" t="s">
        <v>2</v>
      </c>
      <c r="AE8" s="41" t="s">
        <v>85</v>
      </c>
      <c r="AF8" s="41" t="s">
        <v>100</v>
      </c>
      <c r="AG8" s="41" t="s">
        <v>85</v>
      </c>
      <c r="AH8" s="41" t="s">
        <v>100</v>
      </c>
      <c r="AI8" s="41" t="s">
        <v>85</v>
      </c>
      <c r="AJ8" s="41" t="s">
        <v>21</v>
      </c>
      <c r="AK8" s="41" t="s">
        <v>85</v>
      </c>
      <c r="AL8" s="41" t="s">
        <v>100</v>
      </c>
      <c r="AM8" s="41" t="s">
        <v>85</v>
      </c>
      <c r="AN8" s="41" t="s">
        <v>21</v>
      </c>
      <c r="AO8" s="41" t="s">
        <v>85</v>
      </c>
      <c r="AP8" s="41" t="s">
        <v>21</v>
      </c>
      <c r="AQ8" s="41" t="s">
        <v>85</v>
      </c>
      <c r="AR8" s="41" t="s">
        <v>85</v>
      </c>
      <c r="AS8" s="41" t="s">
        <v>85</v>
      </c>
      <c r="AT8" s="41" t="s">
        <v>85</v>
      </c>
    </row>
    <row r="9" spans="1:64" ht="24.9" customHeight="1" x14ac:dyDescent="0.3">
      <c r="A9" s="17">
        <v>1</v>
      </c>
      <c r="B9" s="5" t="s">
        <v>92</v>
      </c>
      <c r="C9" s="8">
        <v>348</v>
      </c>
      <c r="D9" s="9">
        <v>6056148</v>
      </c>
      <c r="E9" s="8"/>
      <c r="F9" s="8"/>
      <c r="G9" s="8"/>
      <c r="H9" s="8"/>
      <c r="I9" s="8"/>
      <c r="J9" s="8"/>
      <c r="K9" s="8"/>
      <c r="L9" s="8">
        <v>-759589</v>
      </c>
      <c r="M9" s="8">
        <v>9</v>
      </c>
      <c r="N9" s="8"/>
      <c r="O9" s="8"/>
      <c r="P9" s="8"/>
      <c r="Q9" s="8"/>
      <c r="R9" s="8"/>
      <c r="S9" s="8"/>
      <c r="T9" s="8"/>
      <c r="U9" s="11"/>
      <c r="V9" s="11">
        <v>-109203</v>
      </c>
      <c r="W9" s="11">
        <f>3839-1</f>
        <v>3838</v>
      </c>
      <c r="X9" s="11"/>
      <c r="Y9" s="11"/>
      <c r="Z9" s="11">
        <v>-74080</v>
      </c>
      <c r="AA9" s="11">
        <v>-3023499</v>
      </c>
      <c r="AB9" s="11">
        <v>-178</v>
      </c>
      <c r="AC9" s="11">
        <v>-158696</v>
      </c>
      <c r="AD9" s="11"/>
      <c r="AE9" s="11"/>
      <c r="AF9" s="11"/>
      <c r="AG9" s="11"/>
      <c r="AH9" s="11">
        <v>-537</v>
      </c>
      <c r="AI9" s="12">
        <v>-1010928.5</v>
      </c>
      <c r="AJ9" s="12">
        <v>-101</v>
      </c>
      <c r="AK9" s="12">
        <v>-129155</v>
      </c>
      <c r="AL9" s="12"/>
      <c r="AM9" s="12"/>
      <c r="AN9" s="12">
        <v>-2103</v>
      </c>
      <c r="AO9" s="8">
        <v>-9471054</v>
      </c>
      <c r="AP9" s="8">
        <v>-1353</v>
      </c>
      <c r="AQ9" s="8">
        <v>-717090</v>
      </c>
      <c r="AR9" s="11">
        <v>-147311</v>
      </c>
      <c r="AS9" s="11"/>
      <c r="AT9" s="8">
        <f t="shared" ref="AT9:AT72" si="0">D9+F9+H9+J9+L9+N9+P9+R9+T9+V9+X9+Z9+AA9+AC9+AE9+AG9+AI9+AK9+AM9+AO9+AQ9+AR9+AS9</f>
        <v>-9544457.5</v>
      </c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</row>
    <row r="10" spans="1:64" ht="24.9" customHeight="1" x14ac:dyDescent="0.3">
      <c r="A10" s="18">
        <v>2</v>
      </c>
      <c r="B10" s="6" t="s">
        <v>57</v>
      </c>
      <c r="C10" s="8"/>
      <c r="D10" s="9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2"/>
      <c r="AJ10" s="12"/>
      <c r="AK10" s="12"/>
      <c r="AL10" s="12"/>
      <c r="AM10" s="12"/>
      <c r="AN10" s="12"/>
      <c r="AO10" s="8"/>
      <c r="AP10" s="8"/>
      <c r="AQ10" s="8"/>
      <c r="AR10" s="11"/>
      <c r="AS10" s="11"/>
      <c r="AT10" s="8">
        <f t="shared" si="0"/>
        <v>0</v>
      </c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</row>
    <row r="11" spans="1:64" ht="24.9" customHeight="1" x14ac:dyDescent="0.3">
      <c r="A11" s="18">
        <v>3</v>
      </c>
      <c r="B11" s="6" t="s">
        <v>91</v>
      </c>
      <c r="C11" s="8">
        <v>-69</v>
      </c>
      <c r="D11" s="9">
        <v>-1440274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>
        <v>2</v>
      </c>
      <c r="V11" s="11"/>
      <c r="W11" s="11">
        <v>1228</v>
      </c>
      <c r="X11" s="11"/>
      <c r="Y11" s="11"/>
      <c r="Z11" s="11"/>
      <c r="AA11" s="11">
        <v>-1020380</v>
      </c>
      <c r="AB11" s="11">
        <v>-30</v>
      </c>
      <c r="AC11" s="11">
        <v>-18880</v>
      </c>
      <c r="AD11" s="11"/>
      <c r="AE11" s="11"/>
      <c r="AF11" s="11">
        <v>-52</v>
      </c>
      <c r="AG11" s="11">
        <v>-203112</v>
      </c>
      <c r="AH11" s="11">
        <v>86</v>
      </c>
      <c r="AI11" s="12">
        <v>237466.2</v>
      </c>
      <c r="AJ11" s="12">
        <v>11</v>
      </c>
      <c r="AK11" s="12">
        <v>14113</v>
      </c>
      <c r="AL11" s="12"/>
      <c r="AM11" s="12"/>
      <c r="AN11" s="12">
        <v>292</v>
      </c>
      <c r="AO11" s="8">
        <v>-2986242</v>
      </c>
      <c r="AP11" s="8"/>
      <c r="AQ11" s="8"/>
      <c r="AR11" s="11">
        <v>16878</v>
      </c>
      <c r="AS11" s="11"/>
      <c r="AT11" s="8">
        <f t="shared" si="0"/>
        <v>-5400430.7999999998</v>
      </c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</row>
    <row r="12" spans="1:64" ht="24.9" customHeight="1" x14ac:dyDescent="0.3">
      <c r="A12" s="18">
        <v>4</v>
      </c>
      <c r="B12" s="6" t="s">
        <v>58</v>
      </c>
      <c r="C12" s="8">
        <v>-397</v>
      </c>
      <c r="D12" s="9">
        <v>-6769140</v>
      </c>
      <c r="E12" s="8"/>
      <c r="F12" s="8"/>
      <c r="G12" s="8"/>
      <c r="H12" s="8"/>
      <c r="I12" s="8"/>
      <c r="J12" s="8"/>
      <c r="K12" s="8"/>
      <c r="L12" s="8">
        <v>-1182064</v>
      </c>
      <c r="M12" s="8"/>
      <c r="N12" s="8"/>
      <c r="O12" s="8"/>
      <c r="P12" s="8"/>
      <c r="Q12" s="8"/>
      <c r="R12" s="8"/>
      <c r="S12" s="8"/>
      <c r="T12" s="8"/>
      <c r="U12" s="11"/>
      <c r="V12" s="11">
        <v>-614212</v>
      </c>
      <c r="W12" s="11">
        <v>1684</v>
      </c>
      <c r="X12" s="11"/>
      <c r="Y12" s="11"/>
      <c r="Z12" s="11"/>
      <c r="AA12" s="11">
        <v>-1476839</v>
      </c>
      <c r="AB12" s="11">
        <v>-46</v>
      </c>
      <c r="AC12" s="11">
        <v>-28121</v>
      </c>
      <c r="AD12" s="11"/>
      <c r="AE12" s="11"/>
      <c r="AF12" s="11">
        <v>-1</v>
      </c>
      <c r="AG12" s="11">
        <v>-3906</v>
      </c>
      <c r="AH12" s="11">
        <v>-500</v>
      </c>
      <c r="AI12" s="12">
        <v>-1000000</v>
      </c>
      <c r="AJ12" s="12">
        <v>-339</v>
      </c>
      <c r="AK12" s="12">
        <v>-434752</v>
      </c>
      <c r="AL12" s="12"/>
      <c r="AM12" s="12"/>
      <c r="AN12" s="12">
        <v>-436</v>
      </c>
      <c r="AO12" s="8">
        <v>-5235691</v>
      </c>
      <c r="AP12" s="8">
        <v>-503</v>
      </c>
      <c r="AQ12" s="8">
        <v>-266590</v>
      </c>
      <c r="AR12" s="11">
        <v>-137381</v>
      </c>
      <c r="AS12" s="11"/>
      <c r="AT12" s="8">
        <f t="shared" si="0"/>
        <v>-17148696</v>
      </c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</row>
    <row r="13" spans="1:64" ht="24.9" customHeight="1" x14ac:dyDescent="0.3">
      <c r="A13" s="18">
        <v>5</v>
      </c>
      <c r="B13" s="6" t="s">
        <v>59</v>
      </c>
      <c r="C13" s="8">
        <v>162</v>
      </c>
      <c r="D13" s="9">
        <v>1555819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11">
        <v>195</v>
      </c>
      <c r="V13" s="11"/>
      <c r="W13" s="11">
        <v>1598</v>
      </c>
      <c r="X13" s="11"/>
      <c r="Y13" s="11"/>
      <c r="Z13" s="11"/>
      <c r="AA13" s="11">
        <v>-1228457</v>
      </c>
      <c r="AB13" s="11">
        <v>-53</v>
      </c>
      <c r="AC13" s="11">
        <v>-33753</v>
      </c>
      <c r="AD13" s="11"/>
      <c r="AE13" s="11"/>
      <c r="AF13" s="11">
        <v>-11</v>
      </c>
      <c r="AG13" s="11">
        <v>-42966</v>
      </c>
      <c r="AH13" s="11">
        <v>-1276</v>
      </c>
      <c r="AI13" s="12">
        <v>-2364207.9</v>
      </c>
      <c r="AJ13" s="12">
        <v>-103</v>
      </c>
      <c r="AK13" s="12">
        <v>-131721</v>
      </c>
      <c r="AL13" s="12"/>
      <c r="AM13" s="12"/>
      <c r="AN13" s="12">
        <v>-556</v>
      </c>
      <c r="AO13" s="8">
        <v>-3436384</v>
      </c>
      <c r="AP13" s="8">
        <v>-58</v>
      </c>
      <c r="AQ13" s="8">
        <v>-30740</v>
      </c>
      <c r="AR13" s="11">
        <v>-3001</v>
      </c>
      <c r="AS13" s="11"/>
      <c r="AT13" s="8">
        <f t="shared" si="0"/>
        <v>-5715410.9000000004</v>
      </c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</row>
    <row r="14" spans="1:64" ht="24.9" customHeight="1" x14ac:dyDescent="0.3">
      <c r="A14" s="18">
        <v>6</v>
      </c>
      <c r="B14" s="6" t="s">
        <v>60</v>
      </c>
      <c r="C14" s="8"/>
      <c r="D14" s="9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2"/>
      <c r="AJ14" s="12"/>
      <c r="AK14" s="12"/>
      <c r="AL14" s="12"/>
      <c r="AM14" s="12"/>
      <c r="AN14" s="12"/>
      <c r="AO14" s="8"/>
      <c r="AP14" s="8"/>
      <c r="AQ14" s="8"/>
      <c r="AR14" s="11"/>
      <c r="AS14" s="11"/>
      <c r="AT14" s="8">
        <f t="shared" si="0"/>
        <v>0</v>
      </c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</row>
    <row r="15" spans="1:64" ht="33.75" customHeight="1" x14ac:dyDescent="0.3">
      <c r="A15" s="18">
        <v>7</v>
      </c>
      <c r="B15" s="6" t="s">
        <v>47</v>
      </c>
      <c r="C15" s="8">
        <v>175</v>
      </c>
      <c r="D15" s="9">
        <v>28047406</v>
      </c>
      <c r="E15" s="8"/>
      <c r="F15" s="8"/>
      <c r="G15" s="8"/>
      <c r="H15" s="8"/>
      <c r="I15" s="8"/>
      <c r="J15" s="8"/>
      <c r="K15" s="8"/>
      <c r="L15" s="8">
        <v>-1984296</v>
      </c>
      <c r="M15" s="8"/>
      <c r="N15" s="8"/>
      <c r="O15" s="8"/>
      <c r="P15" s="8"/>
      <c r="Q15" s="8"/>
      <c r="R15" s="8"/>
      <c r="S15" s="8"/>
      <c r="T15" s="8"/>
      <c r="U15" s="11"/>
      <c r="V15" s="11">
        <v>-1316210</v>
      </c>
      <c r="W15" s="11">
        <v>4068</v>
      </c>
      <c r="X15" s="11"/>
      <c r="Y15" s="11"/>
      <c r="Z15" s="11"/>
      <c r="AA15" s="11">
        <v>-3286212</v>
      </c>
      <c r="AB15" s="11">
        <v>1172</v>
      </c>
      <c r="AC15" s="11">
        <v>2931895</v>
      </c>
      <c r="AD15" s="11"/>
      <c r="AE15" s="11"/>
      <c r="AF15" s="11">
        <v>-51</v>
      </c>
      <c r="AG15" s="11">
        <v>-199206</v>
      </c>
      <c r="AH15" s="11">
        <v>-8085</v>
      </c>
      <c r="AI15" s="12">
        <v>-15726058.300000001</v>
      </c>
      <c r="AJ15" s="12">
        <v>-2349</v>
      </c>
      <c r="AK15" s="12">
        <v>-3013780</v>
      </c>
      <c r="AL15" s="12"/>
      <c r="AM15" s="12"/>
      <c r="AN15" s="12">
        <v>190</v>
      </c>
      <c r="AO15" s="8">
        <v>-4240568</v>
      </c>
      <c r="AP15" s="8">
        <v>-200</v>
      </c>
      <c r="AQ15" s="8">
        <v>-106000</v>
      </c>
      <c r="AR15" s="11">
        <v>-443110</v>
      </c>
      <c r="AS15" s="11"/>
      <c r="AT15" s="8">
        <f t="shared" si="0"/>
        <v>663860.69999999925</v>
      </c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</row>
    <row r="16" spans="1:64" ht="24.9" customHeight="1" x14ac:dyDescent="0.3">
      <c r="A16" s="18">
        <v>8</v>
      </c>
      <c r="B16" s="6" t="s">
        <v>104</v>
      </c>
      <c r="C16" s="8"/>
      <c r="D16" s="9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2"/>
      <c r="AJ16" s="12"/>
      <c r="AK16" s="12"/>
      <c r="AL16" s="12"/>
      <c r="AM16" s="12"/>
      <c r="AN16" s="12"/>
      <c r="AO16" s="8"/>
      <c r="AP16" s="8"/>
      <c r="AQ16" s="8"/>
      <c r="AR16" s="11"/>
      <c r="AS16" s="11"/>
      <c r="AT16" s="8">
        <f t="shared" si="0"/>
        <v>0</v>
      </c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</row>
    <row r="17" spans="1:64" ht="24.9" customHeight="1" x14ac:dyDescent="0.3">
      <c r="A17" s="18">
        <v>9</v>
      </c>
      <c r="B17" s="6" t="s">
        <v>42</v>
      </c>
      <c r="C17" s="8">
        <v>845</v>
      </c>
      <c r="D17" s="9">
        <v>14245347</v>
      </c>
      <c r="E17" s="8"/>
      <c r="F17" s="8"/>
      <c r="G17" s="8"/>
      <c r="H17" s="8"/>
      <c r="I17" s="8"/>
      <c r="J17" s="8"/>
      <c r="K17" s="8"/>
      <c r="L17" s="8">
        <v>-3332261</v>
      </c>
      <c r="M17" s="8"/>
      <c r="N17" s="8"/>
      <c r="O17" s="8"/>
      <c r="P17" s="8"/>
      <c r="Q17" s="8"/>
      <c r="R17" s="8"/>
      <c r="S17" s="8"/>
      <c r="T17" s="8"/>
      <c r="U17" s="11"/>
      <c r="V17" s="11">
        <v>-620410</v>
      </c>
      <c r="W17" s="11">
        <v>1955</v>
      </c>
      <c r="X17" s="11"/>
      <c r="Y17" s="11"/>
      <c r="Z17" s="11"/>
      <c r="AA17" s="11">
        <v>-1685568</v>
      </c>
      <c r="AB17" s="11">
        <v>-20</v>
      </c>
      <c r="AC17" s="11">
        <v>-12460</v>
      </c>
      <c r="AD17" s="11"/>
      <c r="AE17" s="11"/>
      <c r="AF17" s="11">
        <v>-50</v>
      </c>
      <c r="AG17" s="11">
        <v>-195300</v>
      </c>
      <c r="AH17" s="11">
        <v>-1180</v>
      </c>
      <c r="AI17" s="12">
        <v>-2041845.9</v>
      </c>
      <c r="AJ17" s="12">
        <v>-451</v>
      </c>
      <c r="AK17" s="12">
        <v>-578691</v>
      </c>
      <c r="AL17" s="12"/>
      <c r="AM17" s="12"/>
      <c r="AN17" s="12">
        <v>-1686</v>
      </c>
      <c r="AO17" s="8">
        <v>-7748574</v>
      </c>
      <c r="AP17" s="8">
        <v>-300</v>
      </c>
      <c r="AQ17" s="8">
        <v>-159000</v>
      </c>
      <c r="AR17" s="11">
        <v>-153612</v>
      </c>
      <c r="AS17" s="11"/>
      <c r="AT17" s="8">
        <f t="shared" si="0"/>
        <v>-2282374.9000000004</v>
      </c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</row>
    <row r="18" spans="1:64" ht="24.9" customHeight="1" x14ac:dyDescent="0.3">
      <c r="A18" s="18">
        <v>10</v>
      </c>
      <c r="B18" s="6" t="s">
        <v>90</v>
      </c>
      <c r="C18" s="8"/>
      <c r="D18" s="9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2"/>
      <c r="AJ18" s="12"/>
      <c r="AK18" s="12"/>
      <c r="AL18" s="12"/>
      <c r="AM18" s="12"/>
      <c r="AN18" s="12"/>
      <c r="AO18" s="8"/>
      <c r="AP18" s="8"/>
      <c r="AQ18" s="8"/>
      <c r="AR18" s="11"/>
      <c r="AS18" s="11"/>
      <c r="AT18" s="8">
        <f t="shared" si="0"/>
        <v>0</v>
      </c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</row>
    <row r="19" spans="1:64" ht="30.75" customHeight="1" x14ac:dyDescent="0.3">
      <c r="A19" s="18">
        <v>11</v>
      </c>
      <c r="B19" s="6" t="s">
        <v>94</v>
      </c>
      <c r="C19" s="8">
        <v>651</v>
      </c>
      <c r="D19" s="9">
        <v>58873926</v>
      </c>
      <c r="E19" s="8"/>
      <c r="F19" s="8"/>
      <c r="G19" s="8">
        <v>-2</v>
      </c>
      <c r="H19" s="8">
        <v>-44156.71</v>
      </c>
      <c r="I19" s="8"/>
      <c r="J19" s="8"/>
      <c r="K19" s="8">
        <v>-405</v>
      </c>
      <c r="L19" s="8">
        <v>-4019520</v>
      </c>
      <c r="M19" s="8"/>
      <c r="N19" s="8"/>
      <c r="O19" s="8"/>
      <c r="P19" s="8"/>
      <c r="Q19" s="8"/>
      <c r="R19" s="8"/>
      <c r="S19" s="8"/>
      <c r="T19" s="8"/>
      <c r="U19" s="11">
        <v>-199</v>
      </c>
      <c r="V19" s="11">
        <v>-2315711</v>
      </c>
      <c r="W19" s="11">
        <v>4066</v>
      </c>
      <c r="X19" s="11"/>
      <c r="Y19" s="11"/>
      <c r="Z19" s="11">
        <v>-145038</v>
      </c>
      <c r="AA19" s="11">
        <v>-3368707</v>
      </c>
      <c r="AB19" s="11">
        <v>1246</v>
      </c>
      <c r="AC19" s="11">
        <v>3163312</v>
      </c>
      <c r="AD19" s="11"/>
      <c r="AE19" s="11"/>
      <c r="AF19" s="11">
        <v>-77</v>
      </c>
      <c r="AG19" s="11">
        <v>-300762</v>
      </c>
      <c r="AH19" s="11">
        <v>-3979</v>
      </c>
      <c r="AI19" s="12">
        <v>-6886349.4000000004</v>
      </c>
      <c r="AJ19" s="12">
        <v>-1035</v>
      </c>
      <c r="AK19" s="12">
        <v>-1327825</v>
      </c>
      <c r="AL19" s="12"/>
      <c r="AM19" s="12"/>
      <c r="AN19" s="12">
        <v>-597</v>
      </c>
      <c r="AO19" s="8">
        <v>-11366531</v>
      </c>
      <c r="AP19" s="8">
        <v>-400</v>
      </c>
      <c r="AQ19" s="8">
        <v>-212000</v>
      </c>
      <c r="AR19" s="11">
        <v>-159175</v>
      </c>
      <c r="AS19" s="11"/>
      <c r="AT19" s="8">
        <f t="shared" si="0"/>
        <v>31891462.890000001</v>
      </c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</row>
    <row r="20" spans="1:64" ht="24.9" customHeight="1" x14ac:dyDescent="0.3">
      <c r="A20" s="18">
        <v>12</v>
      </c>
      <c r="B20" s="6" t="s">
        <v>93</v>
      </c>
      <c r="C20" s="8"/>
      <c r="D20" s="9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2"/>
      <c r="AJ20" s="12"/>
      <c r="AK20" s="12"/>
      <c r="AL20" s="12"/>
      <c r="AM20" s="12"/>
      <c r="AN20" s="12"/>
      <c r="AO20" s="8"/>
      <c r="AP20" s="8"/>
      <c r="AQ20" s="8"/>
      <c r="AR20" s="11"/>
      <c r="AS20" s="11"/>
      <c r="AT20" s="8">
        <f t="shared" si="0"/>
        <v>0</v>
      </c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</row>
    <row r="21" spans="1:64" ht="31.5" customHeight="1" x14ac:dyDescent="0.3">
      <c r="A21" s="18">
        <v>13</v>
      </c>
      <c r="B21" s="6" t="s">
        <v>61</v>
      </c>
      <c r="C21" s="8">
        <v>211</v>
      </c>
      <c r="D21" s="9">
        <v>9912138</v>
      </c>
      <c r="E21" s="8"/>
      <c r="F21" s="8"/>
      <c r="G21" s="8"/>
      <c r="H21" s="8"/>
      <c r="I21" s="8"/>
      <c r="J21" s="8"/>
      <c r="K21" s="8"/>
      <c r="L21" s="8">
        <v>-2151152</v>
      </c>
      <c r="M21" s="8"/>
      <c r="N21" s="8"/>
      <c r="O21" s="8"/>
      <c r="P21" s="8"/>
      <c r="Q21" s="8"/>
      <c r="R21" s="8"/>
      <c r="S21" s="8"/>
      <c r="T21" s="8"/>
      <c r="U21" s="11"/>
      <c r="V21" s="11">
        <v>-1272546</v>
      </c>
      <c r="W21" s="11">
        <v>2523</v>
      </c>
      <c r="X21" s="11"/>
      <c r="Y21" s="11"/>
      <c r="Z21" s="11"/>
      <c r="AA21" s="11">
        <v>-2192334</v>
      </c>
      <c r="AB21" s="11">
        <v>-32</v>
      </c>
      <c r="AC21" s="11">
        <v>42947</v>
      </c>
      <c r="AD21" s="13"/>
      <c r="AE21" s="11"/>
      <c r="AF21" s="11">
        <v>10</v>
      </c>
      <c r="AG21" s="11">
        <v>39060</v>
      </c>
      <c r="AH21" s="11">
        <v>-1198</v>
      </c>
      <c r="AI21" s="12">
        <v>-2528868.6</v>
      </c>
      <c r="AJ21" s="12">
        <v>-137</v>
      </c>
      <c r="AK21" s="12">
        <v>-176199</v>
      </c>
      <c r="AL21" s="12"/>
      <c r="AM21" s="12"/>
      <c r="AN21" s="12">
        <v>-1831</v>
      </c>
      <c r="AO21" s="8">
        <v>-9063092</v>
      </c>
      <c r="AP21" s="8">
        <v>-474</v>
      </c>
      <c r="AQ21" s="8">
        <v>-251220</v>
      </c>
      <c r="AR21" s="11">
        <v>203156</v>
      </c>
      <c r="AS21" s="11"/>
      <c r="AT21" s="8">
        <f t="shared" si="0"/>
        <v>-7438110.5999999996</v>
      </c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</row>
    <row r="22" spans="1:64" ht="24.9" customHeight="1" x14ac:dyDescent="0.3">
      <c r="A22" s="18">
        <v>14</v>
      </c>
      <c r="B22" s="6" t="s">
        <v>43</v>
      </c>
      <c r="C22" s="8">
        <v>-173</v>
      </c>
      <c r="D22" s="9">
        <v>-3072122</v>
      </c>
      <c r="E22" s="8"/>
      <c r="F22" s="8"/>
      <c r="G22" s="8"/>
      <c r="H22" s="8"/>
      <c r="I22" s="8"/>
      <c r="J22" s="8"/>
      <c r="K22" s="8"/>
      <c r="L22" s="8">
        <v>-276801</v>
      </c>
      <c r="M22" s="8"/>
      <c r="N22" s="8"/>
      <c r="O22" s="8"/>
      <c r="P22" s="8"/>
      <c r="Q22" s="8"/>
      <c r="R22" s="8"/>
      <c r="S22" s="8"/>
      <c r="T22" s="8"/>
      <c r="U22" s="11"/>
      <c r="V22" s="11">
        <v>-438530</v>
      </c>
      <c r="W22" s="11">
        <v>867</v>
      </c>
      <c r="X22" s="11"/>
      <c r="Y22" s="11"/>
      <c r="Z22" s="11"/>
      <c r="AA22" s="11">
        <v>-674678</v>
      </c>
      <c r="AB22" s="11">
        <v>-10</v>
      </c>
      <c r="AC22" s="11">
        <v>-6410</v>
      </c>
      <c r="AD22" s="11"/>
      <c r="AE22" s="11"/>
      <c r="AF22" s="11">
        <v>-91</v>
      </c>
      <c r="AG22" s="11">
        <v>-355446</v>
      </c>
      <c r="AH22" s="11">
        <v>-978</v>
      </c>
      <c r="AI22" s="12">
        <v>-2113669.5</v>
      </c>
      <c r="AJ22" s="12">
        <v>-166</v>
      </c>
      <c r="AK22" s="12">
        <v>-213495</v>
      </c>
      <c r="AL22" s="12"/>
      <c r="AM22" s="12"/>
      <c r="AN22" s="12">
        <v>-1626</v>
      </c>
      <c r="AO22" s="8">
        <v>-4404574</v>
      </c>
      <c r="AP22" s="8">
        <v>-175</v>
      </c>
      <c r="AQ22" s="8">
        <v>-92750</v>
      </c>
      <c r="AR22" s="11">
        <v>-37521</v>
      </c>
      <c r="AS22" s="11"/>
      <c r="AT22" s="8">
        <f t="shared" si="0"/>
        <v>-11685996.5</v>
      </c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</row>
    <row r="23" spans="1:64" ht="24.9" customHeight="1" x14ac:dyDescent="0.3">
      <c r="A23" s="18">
        <v>15</v>
      </c>
      <c r="B23" s="6" t="s">
        <v>62</v>
      </c>
      <c r="C23" s="8">
        <v>-1</v>
      </c>
      <c r="D23" s="9">
        <v>-64953</v>
      </c>
      <c r="E23" s="8"/>
      <c r="F23" s="8"/>
      <c r="G23" s="8"/>
      <c r="H23" s="8"/>
      <c r="I23" s="8"/>
      <c r="J23" s="8"/>
      <c r="K23" s="8"/>
      <c r="L23" s="8">
        <v>-111056</v>
      </c>
      <c r="M23" s="8"/>
      <c r="N23" s="8"/>
      <c r="O23" s="8"/>
      <c r="P23" s="8"/>
      <c r="Q23" s="8"/>
      <c r="R23" s="8"/>
      <c r="S23" s="8"/>
      <c r="T23" s="8"/>
      <c r="U23" s="11"/>
      <c r="V23" s="11">
        <v>-45099</v>
      </c>
      <c r="W23" s="11">
        <v>126</v>
      </c>
      <c r="X23" s="11"/>
      <c r="Y23" s="11"/>
      <c r="Z23" s="11"/>
      <c r="AA23" s="11">
        <v>-117319</v>
      </c>
      <c r="AB23" s="11"/>
      <c r="AC23" s="11"/>
      <c r="AD23" s="11"/>
      <c r="AE23" s="11"/>
      <c r="AF23" s="11"/>
      <c r="AG23" s="11"/>
      <c r="AH23" s="11"/>
      <c r="AI23" s="12"/>
      <c r="AJ23" s="12"/>
      <c r="AK23" s="12"/>
      <c r="AL23" s="12"/>
      <c r="AM23" s="12"/>
      <c r="AN23" s="12"/>
      <c r="AO23" s="8"/>
      <c r="AP23" s="8"/>
      <c r="AQ23" s="8"/>
      <c r="AR23" s="11"/>
      <c r="AS23" s="11"/>
      <c r="AT23" s="8">
        <f t="shared" si="0"/>
        <v>-338427</v>
      </c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</row>
    <row r="24" spans="1:64" ht="30" customHeight="1" x14ac:dyDescent="0.3">
      <c r="A24" s="17">
        <v>16</v>
      </c>
      <c r="B24" s="6" t="s">
        <v>44</v>
      </c>
      <c r="C24" s="8">
        <v>-78</v>
      </c>
      <c r="D24" s="9">
        <v>-4129826</v>
      </c>
      <c r="E24" s="8"/>
      <c r="F24" s="8"/>
      <c r="G24" s="8"/>
      <c r="H24" s="8"/>
      <c r="I24" s="8"/>
      <c r="J24" s="8"/>
      <c r="K24" s="8"/>
      <c r="L24" s="8">
        <v>-1527450</v>
      </c>
      <c r="M24" s="8"/>
      <c r="N24" s="8"/>
      <c r="O24" s="8"/>
      <c r="P24" s="8"/>
      <c r="Q24" s="8"/>
      <c r="R24" s="8"/>
      <c r="S24" s="8"/>
      <c r="T24" s="8"/>
      <c r="U24" s="11"/>
      <c r="V24" s="11">
        <v>-706669</v>
      </c>
      <c r="W24" s="11">
        <v>996</v>
      </c>
      <c r="X24" s="11"/>
      <c r="Y24" s="11"/>
      <c r="Z24" s="11"/>
      <c r="AA24" s="11">
        <v>-791362</v>
      </c>
      <c r="AB24" s="11"/>
      <c r="AC24" s="11"/>
      <c r="AD24" s="11"/>
      <c r="AE24" s="11"/>
      <c r="AF24" s="11">
        <v>-36</v>
      </c>
      <c r="AG24" s="11">
        <v>-140616</v>
      </c>
      <c r="AH24" s="11">
        <v>-1084</v>
      </c>
      <c r="AI24" s="12">
        <v>-2188529.6</v>
      </c>
      <c r="AJ24" s="12">
        <v>-180</v>
      </c>
      <c r="AK24" s="12">
        <v>-231552</v>
      </c>
      <c r="AL24" s="12"/>
      <c r="AM24" s="12"/>
      <c r="AN24" s="12">
        <v>-14</v>
      </c>
      <c r="AO24" s="8">
        <v>-1386298</v>
      </c>
      <c r="AP24" s="8">
        <v>-141</v>
      </c>
      <c r="AQ24" s="8">
        <v>-74730</v>
      </c>
      <c r="AR24" s="11">
        <v>-150669</v>
      </c>
      <c r="AS24" s="11"/>
      <c r="AT24" s="8">
        <f t="shared" si="0"/>
        <v>-11327701.6</v>
      </c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</row>
    <row r="25" spans="1:64" ht="24.9" customHeight="1" x14ac:dyDescent="0.3">
      <c r="A25" s="17">
        <v>17</v>
      </c>
      <c r="B25" s="6" t="s">
        <v>84</v>
      </c>
      <c r="C25" s="8"/>
      <c r="D25" s="9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2"/>
      <c r="AJ25" s="12"/>
      <c r="AK25" s="12"/>
      <c r="AL25" s="12"/>
      <c r="AM25" s="12"/>
      <c r="AN25" s="12"/>
      <c r="AO25" s="8"/>
      <c r="AP25" s="8"/>
      <c r="AQ25" s="8"/>
      <c r="AR25" s="11"/>
      <c r="AS25" s="11"/>
      <c r="AT25" s="8">
        <f t="shared" si="0"/>
        <v>0</v>
      </c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spans="1:64" ht="24.9" customHeight="1" x14ac:dyDescent="0.3">
      <c r="A26" s="17">
        <v>18</v>
      </c>
      <c r="B26" s="6" t="s">
        <v>95</v>
      </c>
      <c r="C26" s="8"/>
      <c r="D26" s="9"/>
      <c r="E26" s="8"/>
      <c r="F26" s="8"/>
      <c r="G26" s="8"/>
      <c r="H26" s="8"/>
      <c r="I26" s="8"/>
      <c r="J26" s="8"/>
      <c r="K26" s="8"/>
      <c r="L26" s="8">
        <v>-451088</v>
      </c>
      <c r="M26" s="8"/>
      <c r="N26" s="8"/>
      <c r="O26" s="8"/>
      <c r="P26" s="8"/>
      <c r="Q26" s="8"/>
      <c r="R26" s="8"/>
      <c r="S26" s="8"/>
      <c r="T26" s="8"/>
      <c r="U26" s="11"/>
      <c r="V26" s="11">
        <v>-403710</v>
      </c>
      <c r="W26" s="11">
        <v>120</v>
      </c>
      <c r="X26" s="11"/>
      <c r="Y26" s="11"/>
      <c r="Z26" s="11"/>
      <c r="AA26" s="11">
        <v>-85065</v>
      </c>
      <c r="AB26" s="11"/>
      <c r="AC26" s="11"/>
      <c r="AD26" s="11"/>
      <c r="AE26" s="11"/>
      <c r="AF26" s="11"/>
      <c r="AG26" s="11"/>
      <c r="AH26" s="11">
        <v>-5</v>
      </c>
      <c r="AI26" s="12">
        <v>-11019</v>
      </c>
      <c r="AJ26" s="12">
        <v>-1</v>
      </c>
      <c r="AK26" s="12">
        <v>-1283</v>
      </c>
      <c r="AL26" s="12"/>
      <c r="AM26" s="12"/>
      <c r="AN26" s="12"/>
      <c r="AO26" s="8"/>
      <c r="AP26" s="8"/>
      <c r="AQ26" s="8"/>
      <c r="AR26" s="11">
        <v>-6572</v>
      </c>
      <c r="AS26" s="11"/>
      <c r="AT26" s="8">
        <f t="shared" si="0"/>
        <v>-958737</v>
      </c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spans="1:64" ht="24.9" customHeight="1" x14ac:dyDescent="0.3">
      <c r="A27" s="17">
        <v>19</v>
      </c>
      <c r="B27" s="6" t="s">
        <v>0</v>
      </c>
      <c r="C27" s="8">
        <v>-2119</v>
      </c>
      <c r="D27" s="9">
        <f>46432322</f>
        <v>46432322</v>
      </c>
      <c r="E27" s="8">
        <v>81</v>
      </c>
      <c r="F27" s="9">
        <v>6050846</v>
      </c>
      <c r="G27" s="9"/>
      <c r="H27" s="9">
        <v>-19070.759999999998</v>
      </c>
      <c r="I27" s="8"/>
      <c r="J27" s="8"/>
      <c r="K27" s="8"/>
      <c r="L27" s="8">
        <v>-7344188</v>
      </c>
      <c r="M27" s="8"/>
      <c r="N27" s="8"/>
      <c r="O27" s="8"/>
      <c r="P27" s="8"/>
      <c r="Q27" s="8"/>
      <c r="R27" s="8"/>
      <c r="S27" s="8">
        <v>256</v>
      </c>
      <c r="T27" s="8">
        <v>1061760</v>
      </c>
      <c r="U27" s="11"/>
      <c r="V27" s="11">
        <v>-382539</v>
      </c>
      <c r="W27" s="11"/>
      <c r="X27" s="11"/>
      <c r="Y27" s="11"/>
      <c r="Z27" s="11">
        <v>-1702755</v>
      </c>
      <c r="AA27" s="11"/>
      <c r="AB27" s="11">
        <v>-154</v>
      </c>
      <c r="AC27" s="11">
        <v>396062</v>
      </c>
      <c r="AD27" s="11"/>
      <c r="AE27" s="11"/>
      <c r="AF27" s="11"/>
      <c r="AG27" s="11"/>
      <c r="AH27" s="11"/>
      <c r="AI27" s="12"/>
      <c r="AJ27" s="12"/>
      <c r="AK27" s="12"/>
      <c r="AL27" s="12"/>
      <c r="AM27" s="12"/>
      <c r="AN27" s="12"/>
      <c r="AO27" s="8"/>
      <c r="AP27" s="8"/>
      <c r="AQ27" s="8"/>
      <c r="AR27" s="11"/>
      <c r="AS27" s="11"/>
      <c r="AT27" s="8">
        <f t="shared" si="0"/>
        <v>44492437.240000002</v>
      </c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spans="1:64" ht="24.9" customHeight="1" x14ac:dyDescent="0.3">
      <c r="A28" s="17">
        <v>20</v>
      </c>
      <c r="B28" s="6" t="s">
        <v>1</v>
      </c>
      <c r="C28" s="8">
        <v>444</v>
      </c>
      <c r="D28" s="9">
        <v>30840230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11"/>
      <c r="V28" s="11"/>
      <c r="W28" s="11"/>
      <c r="X28" s="11"/>
      <c r="Y28" s="11"/>
      <c r="Z28" s="11"/>
      <c r="AA28" s="11"/>
      <c r="AB28" s="11">
        <v>736</v>
      </c>
      <c r="AC28" s="11">
        <v>1897997</v>
      </c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8"/>
      <c r="AP28" s="8"/>
      <c r="AQ28" s="8"/>
      <c r="AR28" s="11"/>
      <c r="AS28" s="11"/>
      <c r="AT28" s="8">
        <f t="shared" si="0"/>
        <v>32738227</v>
      </c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64" ht="24.9" customHeight="1" x14ac:dyDescent="0.3">
      <c r="A29" s="17">
        <v>21</v>
      </c>
      <c r="B29" s="6" t="s">
        <v>63</v>
      </c>
      <c r="C29" s="8"/>
      <c r="D29" s="9"/>
      <c r="E29" s="8"/>
      <c r="F29" s="8"/>
      <c r="G29" s="8"/>
      <c r="H29" s="8"/>
      <c r="I29" s="8"/>
      <c r="J29" s="8"/>
      <c r="K29" s="8"/>
      <c r="L29" s="8">
        <v>-3440485</v>
      </c>
      <c r="M29" s="8"/>
      <c r="N29" s="8"/>
      <c r="O29" s="8"/>
      <c r="P29" s="8"/>
      <c r="Q29" s="8"/>
      <c r="R29" s="8"/>
      <c r="S29" s="8"/>
      <c r="T29" s="8"/>
      <c r="U29" s="11"/>
      <c r="V29" s="11">
        <v>-934937</v>
      </c>
      <c r="W29" s="11">
        <v>2712</v>
      </c>
      <c r="X29" s="11"/>
      <c r="Y29" s="11"/>
      <c r="Z29" s="11"/>
      <c r="AA29" s="11">
        <v>-2905363</v>
      </c>
      <c r="AB29" s="11">
        <v>234</v>
      </c>
      <c r="AC29" s="11">
        <v>150104</v>
      </c>
      <c r="AD29" s="11"/>
      <c r="AE29" s="11"/>
      <c r="AF29" s="11"/>
      <c r="AG29" s="11"/>
      <c r="AH29" s="11">
        <v>-4552</v>
      </c>
      <c r="AI29" s="12">
        <v>-8336057.7000000002</v>
      </c>
      <c r="AJ29" s="12">
        <v>-348</v>
      </c>
      <c r="AK29" s="12">
        <v>-446188</v>
      </c>
      <c r="AL29" s="12">
        <v>-99</v>
      </c>
      <c r="AM29" s="12">
        <v>-113620</v>
      </c>
      <c r="AN29" s="12"/>
      <c r="AO29" s="8"/>
      <c r="AP29" s="8"/>
      <c r="AQ29" s="8"/>
      <c r="AR29" s="11"/>
      <c r="AS29" s="11"/>
      <c r="AT29" s="8">
        <f t="shared" si="0"/>
        <v>-16026546.699999999</v>
      </c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spans="1:64" ht="24.9" customHeight="1" x14ac:dyDescent="0.3">
      <c r="A30" s="18">
        <v>22</v>
      </c>
      <c r="B30" s="6" t="s">
        <v>64</v>
      </c>
      <c r="C30" s="8"/>
      <c r="D30" s="9"/>
      <c r="E30" s="8"/>
      <c r="F30" s="8"/>
      <c r="G30" s="8"/>
      <c r="H30" s="8"/>
      <c r="I30" s="8"/>
      <c r="J30" s="8"/>
      <c r="K30" s="8"/>
      <c r="L30" s="8">
        <v>-2704658</v>
      </c>
      <c r="M30" s="8"/>
      <c r="N30" s="8"/>
      <c r="O30" s="8"/>
      <c r="P30" s="8"/>
      <c r="Q30" s="8"/>
      <c r="R30" s="8"/>
      <c r="S30" s="8"/>
      <c r="T30" s="8"/>
      <c r="U30" s="11"/>
      <c r="V30" s="11"/>
      <c r="W30" s="11">
        <v>2194</v>
      </c>
      <c r="X30" s="11"/>
      <c r="Y30" s="11"/>
      <c r="Z30" s="11"/>
      <c r="AA30" s="11">
        <v>-2402842</v>
      </c>
      <c r="AB30" s="11">
        <v>15</v>
      </c>
      <c r="AC30" s="11">
        <v>9605</v>
      </c>
      <c r="AD30" s="11"/>
      <c r="AE30" s="11"/>
      <c r="AF30" s="11"/>
      <c r="AG30" s="11"/>
      <c r="AH30" s="11">
        <v>-3391</v>
      </c>
      <c r="AI30" s="12">
        <v>-5868810.2999999998</v>
      </c>
      <c r="AJ30" s="12">
        <v>-1086</v>
      </c>
      <c r="AK30" s="12">
        <v>-1392804</v>
      </c>
      <c r="AL30" s="12">
        <v>-22</v>
      </c>
      <c r="AM30" s="12">
        <v>-26913</v>
      </c>
      <c r="AN30" s="12"/>
      <c r="AO30" s="8"/>
      <c r="AP30" s="8"/>
      <c r="AQ30" s="8"/>
      <c r="AR30" s="11"/>
      <c r="AS30" s="11"/>
      <c r="AT30" s="8">
        <f t="shared" si="0"/>
        <v>-12386422.300000001</v>
      </c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</row>
    <row r="31" spans="1:64" ht="24.9" customHeight="1" x14ac:dyDescent="0.3">
      <c r="A31" s="18">
        <v>23</v>
      </c>
      <c r="B31" s="6" t="s">
        <v>65</v>
      </c>
      <c r="C31" s="8"/>
      <c r="D31" s="9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11"/>
      <c r="V31" s="11">
        <v>-514292</v>
      </c>
      <c r="W31" s="11">
        <v>1765</v>
      </c>
      <c r="X31" s="11"/>
      <c r="Y31" s="11"/>
      <c r="Z31" s="11"/>
      <c r="AA31" s="11">
        <v>-1916793</v>
      </c>
      <c r="AB31" s="11">
        <v>83</v>
      </c>
      <c r="AC31" s="11">
        <v>53193</v>
      </c>
      <c r="AD31" s="11"/>
      <c r="AE31" s="11"/>
      <c r="AF31" s="11"/>
      <c r="AG31" s="11"/>
      <c r="AH31" s="11">
        <v>-1204</v>
      </c>
      <c r="AI31" s="12">
        <v>-1803751.8</v>
      </c>
      <c r="AJ31" s="12">
        <v>-563</v>
      </c>
      <c r="AK31" s="12">
        <v>-722123</v>
      </c>
      <c r="AL31" s="12">
        <v>-97</v>
      </c>
      <c r="AM31" s="12">
        <v>-106292</v>
      </c>
      <c r="AN31" s="12"/>
      <c r="AO31" s="8"/>
      <c r="AP31" s="8"/>
      <c r="AQ31" s="8"/>
      <c r="AR31" s="11"/>
      <c r="AS31" s="11"/>
      <c r="AT31" s="8">
        <f t="shared" si="0"/>
        <v>-5010058.8</v>
      </c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spans="1:64" ht="24.9" customHeight="1" x14ac:dyDescent="0.3">
      <c r="A32" s="18">
        <v>24</v>
      </c>
      <c r="B32" s="6" t="s">
        <v>87</v>
      </c>
      <c r="C32" s="8"/>
      <c r="D32" s="9"/>
      <c r="E32" s="8"/>
      <c r="F32" s="8"/>
      <c r="G32" s="8"/>
      <c r="H32" s="8"/>
      <c r="I32" s="8"/>
      <c r="J32" s="8"/>
      <c r="K32" s="8"/>
      <c r="L32" s="8">
        <v>-256651</v>
      </c>
      <c r="M32" s="8"/>
      <c r="N32" s="8"/>
      <c r="O32" s="8"/>
      <c r="P32" s="8"/>
      <c r="Q32" s="8"/>
      <c r="R32" s="8"/>
      <c r="S32" s="8"/>
      <c r="T32" s="8"/>
      <c r="U32" s="11"/>
      <c r="V32" s="11">
        <v>-276467</v>
      </c>
      <c r="W32" s="11">
        <v>3090</v>
      </c>
      <c r="X32" s="11"/>
      <c r="Y32" s="11"/>
      <c r="Z32" s="11"/>
      <c r="AA32" s="11">
        <v>-1348801</v>
      </c>
      <c r="AB32" s="11">
        <v>207</v>
      </c>
      <c r="AC32" s="11">
        <v>132687</v>
      </c>
      <c r="AD32" s="11"/>
      <c r="AE32" s="11"/>
      <c r="AF32" s="11">
        <v>19</v>
      </c>
      <c r="AG32" s="11">
        <v>74214</v>
      </c>
      <c r="AH32" s="11"/>
      <c r="AI32" s="12"/>
      <c r="AJ32" s="12"/>
      <c r="AK32" s="12"/>
      <c r="AL32" s="12"/>
      <c r="AM32" s="12"/>
      <c r="AN32" s="12">
        <v>7348</v>
      </c>
      <c r="AO32" s="8">
        <v>-2494451</v>
      </c>
      <c r="AP32" s="8">
        <v>-130</v>
      </c>
      <c r="AQ32" s="8">
        <v>-68900</v>
      </c>
      <c r="AR32" s="11"/>
      <c r="AS32" s="11"/>
      <c r="AT32" s="8">
        <f t="shared" si="0"/>
        <v>-4238369</v>
      </c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</row>
    <row r="33" spans="1:64" ht="24.9" customHeight="1" x14ac:dyDescent="0.3">
      <c r="A33" s="18">
        <v>25</v>
      </c>
      <c r="B33" s="6" t="s">
        <v>66</v>
      </c>
      <c r="C33" s="8"/>
      <c r="D33" s="9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2"/>
      <c r="AJ33" s="12"/>
      <c r="AK33" s="12"/>
      <c r="AL33" s="12"/>
      <c r="AM33" s="12"/>
      <c r="AN33" s="12"/>
      <c r="AO33" s="8"/>
      <c r="AP33" s="8"/>
      <c r="AQ33" s="8"/>
      <c r="AR33" s="11"/>
      <c r="AS33" s="11"/>
      <c r="AT33" s="8">
        <f t="shared" si="0"/>
        <v>0</v>
      </c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</row>
    <row r="34" spans="1:64" ht="24.9" customHeight="1" x14ac:dyDescent="0.3">
      <c r="A34" s="18">
        <v>26</v>
      </c>
      <c r="B34" s="6" t="s">
        <v>103</v>
      </c>
      <c r="C34" s="8"/>
      <c r="D34" s="9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2"/>
      <c r="AJ34" s="12"/>
      <c r="AK34" s="12"/>
      <c r="AL34" s="12"/>
      <c r="AM34" s="12"/>
      <c r="AN34" s="12"/>
      <c r="AO34" s="8"/>
      <c r="AP34" s="8"/>
      <c r="AQ34" s="8"/>
      <c r="AR34" s="11"/>
      <c r="AS34" s="11"/>
      <c r="AT34" s="8">
        <f t="shared" si="0"/>
        <v>0</v>
      </c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64" ht="30" customHeight="1" x14ac:dyDescent="0.3">
      <c r="A35" s="18">
        <v>27</v>
      </c>
      <c r="B35" s="6" t="s">
        <v>67</v>
      </c>
      <c r="C35" s="8"/>
      <c r="D35" s="9"/>
      <c r="E35" s="8"/>
      <c r="F35" s="8"/>
      <c r="G35" s="8"/>
      <c r="H35" s="8"/>
      <c r="I35" s="8"/>
      <c r="J35" s="8"/>
      <c r="K35" s="8"/>
      <c r="L35" s="8">
        <v>-238151</v>
      </c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2"/>
      <c r="AJ35" s="12"/>
      <c r="AK35" s="12"/>
      <c r="AL35" s="12"/>
      <c r="AM35" s="12"/>
      <c r="AN35" s="12"/>
      <c r="AO35" s="8"/>
      <c r="AP35" s="8"/>
      <c r="AQ35" s="8"/>
      <c r="AR35" s="11"/>
      <c r="AS35" s="11"/>
      <c r="AT35" s="8">
        <f t="shared" si="0"/>
        <v>-238151</v>
      </c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</row>
    <row r="36" spans="1:64" ht="24.9" customHeight="1" x14ac:dyDescent="0.3">
      <c r="A36" s="18">
        <v>28</v>
      </c>
      <c r="B36" s="6" t="s">
        <v>68</v>
      </c>
      <c r="C36" s="8"/>
      <c r="D36" s="9"/>
      <c r="E36" s="8"/>
      <c r="F36" s="8"/>
      <c r="G36" s="8">
        <v>-2</v>
      </c>
      <c r="H36" s="8">
        <v>-78029.539999999994</v>
      </c>
      <c r="I36" s="8">
        <v>34</v>
      </c>
      <c r="J36" s="8">
        <v>-12918018</v>
      </c>
      <c r="K36" s="8"/>
      <c r="L36" s="8"/>
      <c r="M36" s="8"/>
      <c r="N36" s="8"/>
      <c r="O36" s="8"/>
      <c r="P36" s="8"/>
      <c r="Q36" s="8"/>
      <c r="R36" s="8"/>
      <c r="S36" s="8"/>
      <c r="T36" s="8"/>
      <c r="U36" s="11">
        <v>2</v>
      </c>
      <c r="V36" s="11"/>
      <c r="W36" s="11">
        <v>-100</v>
      </c>
      <c r="X36" s="11">
        <v>-569706</v>
      </c>
      <c r="Y36" s="11"/>
      <c r="Z36" s="11">
        <v>-88926</v>
      </c>
      <c r="AA36" s="11"/>
      <c r="AB36" s="11">
        <v>459</v>
      </c>
      <c r="AC36" s="11">
        <v>1086958</v>
      </c>
      <c r="AD36" s="11"/>
      <c r="AE36" s="11"/>
      <c r="AF36" s="11"/>
      <c r="AG36" s="11"/>
      <c r="AH36" s="11"/>
      <c r="AI36" s="12"/>
      <c r="AJ36" s="12"/>
      <c r="AK36" s="12"/>
      <c r="AL36" s="12"/>
      <c r="AM36" s="12"/>
      <c r="AN36" s="12"/>
      <c r="AO36" s="8"/>
      <c r="AP36" s="8"/>
      <c r="AQ36" s="8"/>
      <c r="AR36" s="11"/>
      <c r="AS36" s="11"/>
      <c r="AT36" s="8">
        <f t="shared" si="0"/>
        <v>-12567721.539999999</v>
      </c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</row>
    <row r="37" spans="1:64" ht="24.9" customHeight="1" x14ac:dyDescent="0.3">
      <c r="A37" s="18">
        <v>29</v>
      </c>
      <c r="B37" s="6" t="s">
        <v>86</v>
      </c>
      <c r="C37" s="8">
        <v>1342</v>
      </c>
      <c r="D37" s="9">
        <v>44668367</v>
      </c>
      <c r="E37" s="8"/>
      <c r="F37" s="8"/>
      <c r="G37" s="8"/>
      <c r="H37" s="8">
        <v>-1.31</v>
      </c>
      <c r="I37" s="8"/>
      <c r="J37" s="8"/>
      <c r="K37" s="8"/>
      <c r="L37" s="8"/>
      <c r="M37" s="8">
        <v>1</v>
      </c>
      <c r="N37" s="8"/>
      <c r="O37" s="8"/>
      <c r="P37" s="8"/>
      <c r="Q37" s="8"/>
      <c r="R37" s="8"/>
      <c r="S37" s="8"/>
      <c r="T37" s="8"/>
      <c r="U37" s="11"/>
      <c r="V37" s="11">
        <v>-708487</v>
      </c>
      <c r="W37" s="11">
        <v>2119</v>
      </c>
      <c r="X37" s="11">
        <v>-374428</v>
      </c>
      <c r="Y37" s="11"/>
      <c r="Z37" s="11">
        <v>-68946</v>
      </c>
      <c r="AA37" s="11">
        <v>-1068541</v>
      </c>
      <c r="AB37" s="11">
        <v>2148</v>
      </c>
      <c r="AC37" s="11">
        <v>5549711</v>
      </c>
      <c r="AD37" s="11"/>
      <c r="AE37" s="11"/>
      <c r="AF37" s="11">
        <v>12</v>
      </c>
      <c r="AG37" s="11">
        <v>46872</v>
      </c>
      <c r="AH37" s="11"/>
      <c r="AI37" s="12"/>
      <c r="AJ37" s="12"/>
      <c r="AK37" s="12"/>
      <c r="AL37" s="12"/>
      <c r="AM37" s="12"/>
      <c r="AN37" s="12">
        <v>1474</v>
      </c>
      <c r="AO37" s="8">
        <v>-6467817</v>
      </c>
      <c r="AP37" s="8">
        <v>-2040</v>
      </c>
      <c r="AQ37" s="8">
        <v>-1081200</v>
      </c>
      <c r="AR37" s="11"/>
      <c r="AS37" s="11"/>
      <c r="AT37" s="8">
        <f t="shared" si="0"/>
        <v>40495529.689999998</v>
      </c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64" ht="24.9" customHeight="1" x14ac:dyDescent="0.3">
      <c r="A38" s="18">
        <v>30</v>
      </c>
      <c r="B38" s="6" t="s">
        <v>48</v>
      </c>
      <c r="C38" s="8">
        <v>-1150</v>
      </c>
      <c r="D38" s="9">
        <v>22849219</v>
      </c>
      <c r="E38" s="8"/>
      <c r="F38" s="8"/>
      <c r="G38" s="8"/>
      <c r="H38" s="8"/>
      <c r="I38" s="8"/>
      <c r="J38" s="8"/>
      <c r="K38" s="8"/>
      <c r="L38" s="8">
        <v>-3024666</v>
      </c>
      <c r="M38" s="8"/>
      <c r="N38" s="8"/>
      <c r="O38" s="8"/>
      <c r="P38" s="8"/>
      <c r="Q38" s="8"/>
      <c r="R38" s="8"/>
      <c r="S38" s="8"/>
      <c r="T38" s="8"/>
      <c r="U38" s="11"/>
      <c r="V38" s="11">
        <v>-307858</v>
      </c>
      <c r="W38" s="11"/>
      <c r="X38" s="11"/>
      <c r="Y38" s="11"/>
      <c r="Z38" s="11"/>
      <c r="AA38" s="11"/>
      <c r="AB38" s="11">
        <v>-90</v>
      </c>
      <c r="AC38" s="11">
        <v>-49500</v>
      </c>
      <c r="AD38" s="11"/>
      <c r="AE38" s="11"/>
      <c r="AF38" s="11"/>
      <c r="AG38" s="11"/>
      <c r="AH38" s="11"/>
      <c r="AI38" s="12"/>
      <c r="AJ38" s="12"/>
      <c r="AK38" s="12"/>
      <c r="AL38" s="12"/>
      <c r="AM38" s="12"/>
      <c r="AN38" s="12"/>
      <c r="AO38" s="8"/>
      <c r="AP38" s="8"/>
      <c r="AQ38" s="8"/>
      <c r="AR38" s="11"/>
      <c r="AS38" s="11"/>
      <c r="AT38" s="8">
        <f t="shared" si="0"/>
        <v>19467195</v>
      </c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</row>
    <row r="39" spans="1:64" ht="24.9" customHeight="1" x14ac:dyDescent="0.3">
      <c r="A39" s="18">
        <v>31</v>
      </c>
      <c r="B39" s="6" t="s">
        <v>69</v>
      </c>
      <c r="C39" s="8">
        <f>557+1</f>
        <v>558</v>
      </c>
      <c r="D39" s="9">
        <v>-3337715</v>
      </c>
      <c r="E39" s="8"/>
      <c r="F39" s="8"/>
      <c r="G39" s="8"/>
      <c r="H39" s="8"/>
      <c r="I39" s="8">
        <v>-8</v>
      </c>
      <c r="J39" s="8">
        <v>3337715</v>
      </c>
      <c r="K39" s="8"/>
      <c r="L39" s="8">
        <v>-283758</v>
      </c>
      <c r="M39" s="8"/>
      <c r="N39" s="8"/>
      <c r="O39" s="8">
        <v>29</v>
      </c>
      <c r="P39" s="8">
        <v>2434625</v>
      </c>
      <c r="Q39" s="8"/>
      <c r="R39" s="8"/>
      <c r="S39" s="8"/>
      <c r="T39" s="8"/>
      <c r="U39" s="11"/>
      <c r="V39" s="11"/>
      <c r="W39" s="11">
        <v>-65</v>
      </c>
      <c r="X39" s="11">
        <v>-547828</v>
      </c>
      <c r="Y39" s="11"/>
      <c r="Z39" s="11">
        <v>-331751</v>
      </c>
      <c r="AA39" s="11"/>
      <c r="AB39" s="11">
        <v>2236</v>
      </c>
      <c r="AC39" s="11">
        <v>1362249</v>
      </c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8"/>
      <c r="AP39" s="8"/>
      <c r="AQ39" s="8"/>
      <c r="AR39" s="11"/>
      <c r="AS39" s="11"/>
      <c r="AT39" s="8">
        <f t="shared" si="0"/>
        <v>2633537</v>
      </c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</row>
    <row r="40" spans="1:64" ht="24.9" customHeight="1" x14ac:dyDescent="0.3">
      <c r="A40" s="18">
        <v>32</v>
      </c>
      <c r="B40" s="6" t="s">
        <v>89</v>
      </c>
      <c r="C40" s="8">
        <v>105</v>
      </c>
      <c r="D40" s="9">
        <v>5053508</v>
      </c>
      <c r="E40" s="8">
        <v>-8</v>
      </c>
      <c r="F40" s="8">
        <v>-519242</v>
      </c>
      <c r="G40" s="8"/>
      <c r="H40" s="8"/>
      <c r="I40" s="8"/>
      <c r="J40" s="8"/>
      <c r="K40" s="8"/>
      <c r="L40" s="8">
        <v>-201786</v>
      </c>
      <c r="M40" s="8">
        <v>27</v>
      </c>
      <c r="N40" s="8"/>
      <c r="O40" s="8"/>
      <c r="P40" s="8"/>
      <c r="Q40" s="8"/>
      <c r="R40" s="8"/>
      <c r="S40" s="8"/>
      <c r="T40" s="8"/>
      <c r="U40" s="11"/>
      <c r="V40" s="11"/>
      <c r="W40" s="11"/>
      <c r="X40" s="11"/>
      <c r="Y40" s="11">
        <f>64+100</f>
        <v>164</v>
      </c>
      <c r="Z40" s="11"/>
      <c r="AA40" s="11"/>
      <c r="AB40" s="11">
        <v>2275</v>
      </c>
      <c r="AC40" s="11">
        <v>1136040</v>
      </c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8"/>
      <c r="AP40" s="8"/>
      <c r="AQ40" s="8"/>
      <c r="AR40" s="11"/>
      <c r="AS40" s="11"/>
      <c r="AT40" s="8">
        <f t="shared" si="0"/>
        <v>5468520</v>
      </c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</row>
    <row r="41" spans="1:64" ht="24.9" customHeight="1" x14ac:dyDescent="0.3">
      <c r="A41" s="18">
        <v>33</v>
      </c>
      <c r="B41" s="6" t="s">
        <v>70</v>
      </c>
      <c r="C41" s="8">
        <v>132</v>
      </c>
      <c r="D41" s="9">
        <v>5053501</v>
      </c>
      <c r="E41" s="8"/>
      <c r="F41" s="8"/>
      <c r="G41" s="8">
        <v>-21</v>
      </c>
      <c r="H41" s="8">
        <v>-159573.71</v>
      </c>
      <c r="I41" s="8"/>
      <c r="J41" s="8"/>
      <c r="K41" s="8"/>
      <c r="L41" s="8">
        <v>-1213283</v>
      </c>
      <c r="M41" s="8"/>
      <c r="N41" s="8"/>
      <c r="O41" s="8"/>
      <c r="P41" s="8"/>
      <c r="Q41" s="8"/>
      <c r="R41" s="8"/>
      <c r="S41" s="8"/>
      <c r="T41" s="8"/>
      <c r="U41" s="11"/>
      <c r="V41" s="11">
        <v>-26338</v>
      </c>
      <c r="W41" s="11">
        <v>143</v>
      </c>
      <c r="X41" s="11"/>
      <c r="Y41" s="11">
        <f>4+78</f>
        <v>82</v>
      </c>
      <c r="Z41" s="11"/>
      <c r="AA41" s="11"/>
      <c r="AB41" s="11"/>
      <c r="AC41" s="11"/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8"/>
      <c r="AP41" s="8"/>
      <c r="AQ41" s="8"/>
      <c r="AR41" s="11"/>
      <c r="AS41" s="11"/>
      <c r="AT41" s="8">
        <f t="shared" si="0"/>
        <v>3654306.29</v>
      </c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</row>
    <row r="42" spans="1:64" ht="24.9" customHeight="1" x14ac:dyDescent="0.3">
      <c r="A42" s="18">
        <v>34</v>
      </c>
      <c r="B42" s="6" t="s">
        <v>71</v>
      </c>
      <c r="C42" s="8">
        <v>-654</v>
      </c>
      <c r="D42" s="9">
        <v>-22631949.289999999</v>
      </c>
      <c r="E42" s="8"/>
      <c r="F42" s="8"/>
      <c r="G42" s="8">
        <v>-17</v>
      </c>
      <c r="H42" s="8">
        <v>-1608173.65</v>
      </c>
      <c r="I42" s="8">
        <v>-99</v>
      </c>
      <c r="J42" s="8">
        <v>-10103381</v>
      </c>
      <c r="K42" s="8"/>
      <c r="L42" s="8"/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>
        <v>-92172</v>
      </c>
      <c r="Y42" s="11"/>
      <c r="Z42" s="11">
        <v>-59336</v>
      </c>
      <c r="AA42" s="11"/>
      <c r="AB42" s="11">
        <v>7</v>
      </c>
      <c r="AC42" s="11">
        <v>-16701</v>
      </c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8"/>
      <c r="AP42" s="8"/>
      <c r="AQ42" s="8"/>
      <c r="AR42" s="11"/>
      <c r="AS42" s="11"/>
      <c r="AT42" s="8">
        <f t="shared" si="0"/>
        <v>-34511712.939999998</v>
      </c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</row>
    <row r="43" spans="1:64" ht="24.9" customHeight="1" x14ac:dyDescent="0.3">
      <c r="A43" s="18">
        <v>35</v>
      </c>
      <c r="B43" s="6" t="s">
        <v>72</v>
      </c>
      <c r="C43" s="8">
        <v>25</v>
      </c>
      <c r="D43" s="9">
        <v>857135</v>
      </c>
      <c r="E43" s="8">
        <v>-315</v>
      </c>
      <c r="F43" s="8">
        <v>-26341832</v>
      </c>
      <c r="G43" s="8"/>
      <c r="H43" s="8"/>
      <c r="I43" s="8"/>
      <c r="J43" s="8"/>
      <c r="K43" s="8"/>
      <c r="L43" s="8"/>
      <c r="M43" s="8">
        <v>274</v>
      </c>
      <c r="N43" s="8"/>
      <c r="O43" s="8"/>
      <c r="P43" s="8"/>
      <c r="Q43" s="8"/>
      <c r="R43" s="8"/>
      <c r="S43" s="8"/>
      <c r="T43" s="8"/>
      <c r="U43" s="11"/>
      <c r="V43" s="11"/>
      <c r="W43" s="11"/>
      <c r="X43" s="11">
        <v>-675191</v>
      </c>
      <c r="Y43" s="11"/>
      <c r="Z43" s="11">
        <v>-2676896</v>
      </c>
      <c r="AA43" s="11"/>
      <c r="AB43" s="11">
        <v>70</v>
      </c>
      <c r="AC43" s="11">
        <v>52990</v>
      </c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8"/>
      <c r="AP43" s="8"/>
      <c r="AQ43" s="8"/>
      <c r="AR43" s="11"/>
      <c r="AS43" s="11"/>
      <c r="AT43" s="8">
        <f t="shared" si="0"/>
        <v>-28783794</v>
      </c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spans="1:64" ht="24.9" customHeight="1" x14ac:dyDescent="0.3">
      <c r="A44" s="18">
        <v>36</v>
      </c>
      <c r="B44" s="6" t="s">
        <v>73</v>
      </c>
      <c r="C44" s="8">
        <v>-63</v>
      </c>
      <c r="D44" s="9">
        <v>-480701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11"/>
      <c r="V44" s="11"/>
      <c r="W44" s="11">
        <v>113</v>
      </c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8"/>
      <c r="AP44" s="8"/>
      <c r="AQ44" s="8"/>
      <c r="AR44" s="11"/>
      <c r="AS44" s="11"/>
      <c r="AT44" s="8">
        <f t="shared" si="0"/>
        <v>-480701</v>
      </c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</row>
    <row r="45" spans="1:64" ht="24.9" customHeight="1" x14ac:dyDescent="0.3">
      <c r="A45" s="18">
        <v>37</v>
      </c>
      <c r="B45" s="6" t="s">
        <v>34</v>
      </c>
      <c r="C45" s="8"/>
      <c r="D45" s="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8"/>
      <c r="AP45" s="8"/>
      <c r="AQ45" s="8"/>
      <c r="AR45" s="11">
        <v>-1314256</v>
      </c>
      <c r="AS45" s="11"/>
      <c r="AT45" s="8">
        <f t="shared" si="0"/>
        <v>-1314256</v>
      </c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</row>
    <row r="46" spans="1:64" ht="24.9" customHeight="1" x14ac:dyDescent="0.3">
      <c r="A46" s="18">
        <v>38</v>
      </c>
      <c r="B46" s="6" t="s">
        <v>56</v>
      </c>
      <c r="C46" s="8"/>
      <c r="D46" s="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>
        <v>-84</v>
      </c>
      <c r="X46" s="11">
        <v>-27401</v>
      </c>
      <c r="Y46" s="11">
        <v>-236</v>
      </c>
      <c r="Z46" s="11">
        <v>-230707</v>
      </c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8"/>
      <c r="AP46" s="8"/>
      <c r="AQ46" s="8"/>
      <c r="AR46" s="11"/>
      <c r="AS46" s="11"/>
      <c r="AT46" s="8">
        <f t="shared" si="0"/>
        <v>-258108</v>
      </c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</row>
    <row r="47" spans="1:64" ht="24.9" customHeight="1" x14ac:dyDescent="0.3">
      <c r="A47" s="18">
        <v>39</v>
      </c>
      <c r="B47" s="6" t="s">
        <v>35</v>
      </c>
      <c r="C47" s="8"/>
      <c r="D47" s="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8"/>
      <c r="AP47" s="8"/>
      <c r="AQ47" s="8"/>
      <c r="AR47" s="11"/>
      <c r="AS47" s="11"/>
      <c r="AT47" s="8">
        <f t="shared" si="0"/>
        <v>0</v>
      </c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</row>
    <row r="48" spans="1:64" ht="24.9" customHeight="1" x14ac:dyDescent="0.3">
      <c r="A48" s="18">
        <v>40</v>
      </c>
      <c r="B48" s="7" t="s">
        <v>36</v>
      </c>
      <c r="C48" s="8"/>
      <c r="D48" s="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8"/>
      <c r="AP48" s="8"/>
      <c r="AQ48" s="8"/>
      <c r="AR48" s="11"/>
      <c r="AS48" s="11"/>
      <c r="AT48" s="8">
        <f t="shared" si="0"/>
        <v>0</v>
      </c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</row>
    <row r="49" spans="1:214" ht="24.9" customHeight="1" x14ac:dyDescent="0.3">
      <c r="A49" s="2">
        <v>41</v>
      </c>
      <c r="B49" s="7" t="s">
        <v>45</v>
      </c>
      <c r="C49" s="8"/>
      <c r="D49" s="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8"/>
      <c r="AP49" s="8"/>
      <c r="AQ49" s="8"/>
      <c r="AR49" s="11"/>
      <c r="AS49" s="11"/>
      <c r="AT49" s="8">
        <f t="shared" si="0"/>
        <v>0</v>
      </c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</row>
    <row r="50" spans="1:214" ht="24.9" customHeight="1" x14ac:dyDescent="0.3">
      <c r="A50" s="2">
        <v>42</v>
      </c>
      <c r="B50" s="6" t="s">
        <v>8</v>
      </c>
      <c r="C50" s="8"/>
      <c r="D50" s="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>
        <v>3370</v>
      </c>
      <c r="AC50" s="11">
        <v>-213934</v>
      </c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8"/>
      <c r="AP50" s="8"/>
      <c r="AQ50" s="8"/>
      <c r="AR50" s="11">
        <v>22793</v>
      </c>
      <c r="AS50" s="11"/>
      <c r="AT50" s="8">
        <f t="shared" si="0"/>
        <v>-191141</v>
      </c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</row>
    <row r="51" spans="1:214" ht="24.9" customHeight="1" x14ac:dyDescent="0.3">
      <c r="A51" s="2">
        <v>43</v>
      </c>
      <c r="B51" s="7" t="s">
        <v>37</v>
      </c>
      <c r="C51" s="8"/>
      <c r="D51" s="9"/>
      <c r="E51" s="8"/>
      <c r="F51" s="8"/>
      <c r="G51" s="8"/>
      <c r="H51" s="8">
        <v>-244141.73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8"/>
      <c r="AP51" s="8"/>
      <c r="AQ51" s="8"/>
      <c r="AR51" s="11"/>
      <c r="AS51" s="11"/>
      <c r="AT51" s="8">
        <f t="shared" si="0"/>
        <v>-244141.73</v>
      </c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</row>
    <row r="52" spans="1:214" ht="24.9" customHeight="1" x14ac:dyDescent="0.3">
      <c r="A52" s="2">
        <v>44</v>
      </c>
      <c r="B52" s="7" t="s">
        <v>9</v>
      </c>
      <c r="C52" s="8"/>
      <c r="D52" s="9"/>
      <c r="E52" s="8"/>
      <c r="F52" s="8"/>
      <c r="G52" s="8"/>
      <c r="H52" s="8"/>
      <c r="I52" s="8"/>
      <c r="J52" s="8"/>
      <c r="K52" s="8"/>
      <c r="L52" s="8"/>
      <c r="M52" s="8"/>
      <c r="N52" s="8"/>
      <c r="O52" s="8">
        <v>5</v>
      </c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8"/>
      <c r="AP52" s="8"/>
      <c r="AQ52" s="8"/>
      <c r="AR52" s="11"/>
      <c r="AS52" s="11"/>
      <c r="AT52" s="8">
        <f t="shared" si="0"/>
        <v>0</v>
      </c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</row>
    <row r="53" spans="1:214" ht="24.9" customHeight="1" x14ac:dyDescent="0.3">
      <c r="A53" s="2">
        <v>45</v>
      </c>
      <c r="B53" s="6" t="s">
        <v>49</v>
      </c>
      <c r="C53" s="8"/>
      <c r="D53" s="9"/>
      <c r="E53" s="8"/>
      <c r="F53" s="8"/>
      <c r="G53" s="8"/>
      <c r="H53" s="8"/>
      <c r="I53" s="8"/>
      <c r="J53" s="8"/>
      <c r="K53" s="8"/>
      <c r="L53" s="8">
        <v>-84368</v>
      </c>
      <c r="M53" s="8"/>
      <c r="N53" s="8"/>
      <c r="O53" s="8"/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8"/>
      <c r="AP53" s="8"/>
      <c r="AQ53" s="8"/>
      <c r="AR53" s="11"/>
      <c r="AS53" s="11"/>
      <c r="AT53" s="8">
        <f t="shared" si="0"/>
        <v>-84368</v>
      </c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214" ht="24.9" customHeight="1" x14ac:dyDescent="0.3">
      <c r="A54" s="2">
        <v>46</v>
      </c>
      <c r="B54" s="6" t="s">
        <v>26</v>
      </c>
      <c r="C54" s="8"/>
      <c r="D54" s="9"/>
      <c r="E54" s="8"/>
      <c r="F54" s="8"/>
      <c r="G54" s="8"/>
      <c r="H54" s="8"/>
      <c r="I54" s="8"/>
      <c r="J54" s="8"/>
      <c r="K54" s="8"/>
      <c r="L54" s="8">
        <v>-91403</v>
      </c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>
        <v>-239</v>
      </c>
      <c r="AC54" s="11">
        <v>-180355</v>
      </c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8"/>
      <c r="AP54" s="8"/>
      <c r="AQ54" s="8"/>
      <c r="AR54" s="11"/>
      <c r="AS54" s="11"/>
      <c r="AT54" s="8">
        <f t="shared" si="0"/>
        <v>-271758</v>
      </c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</row>
    <row r="55" spans="1:214" ht="24.9" customHeight="1" x14ac:dyDescent="0.3">
      <c r="A55" s="2">
        <v>47</v>
      </c>
      <c r="B55" s="6" t="s">
        <v>33</v>
      </c>
      <c r="C55" s="8"/>
      <c r="D55" s="9"/>
      <c r="E55" s="8"/>
      <c r="F55" s="8"/>
      <c r="G55" s="8"/>
      <c r="H55" s="8"/>
      <c r="I55" s="8"/>
      <c r="J55" s="8"/>
      <c r="K55" s="8"/>
      <c r="L55" s="8">
        <v>-92691</v>
      </c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>
        <v>-147508</v>
      </c>
      <c r="AA55" s="11"/>
      <c r="AB55" s="11">
        <v>-1822</v>
      </c>
      <c r="AC55" s="11">
        <v>-1026704</v>
      </c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8"/>
      <c r="AP55" s="8"/>
      <c r="AQ55" s="8"/>
      <c r="AR55" s="11"/>
      <c r="AS55" s="11"/>
      <c r="AT55" s="8">
        <f t="shared" si="0"/>
        <v>-1266903</v>
      </c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</row>
    <row r="56" spans="1:214" ht="24.9" customHeight="1" x14ac:dyDescent="0.3">
      <c r="A56" s="2">
        <v>48</v>
      </c>
      <c r="B56" s="6" t="s">
        <v>55</v>
      </c>
      <c r="C56" s="8">
        <v>113</v>
      </c>
      <c r="D56" s="9">
        <v>3053507</v>
      </c>
      <c r="E56" s="8"/>
      <c r="F56" s="8"/>
      <c r="G56" s="8"/>
      <c r="H56" s="8"/>
      <c r="I56" s="8"/>
      <c r="J56" s="8"/>
      <c r="K56" s="8"/>
      <c r="L56" s="8">
        <v>-56806</v>
      </c>
      <c r="M56" s="8"/>
      <c r="N56" s="8"/>
      <c r="O56" s="8"/>
      <c r="P56" s="8"/>
      <c r="Q56" s="8"/>
      <c r="R56" s="8"/>
      <c r="S56" s="8"/>
      <c r="T56" s="8"/>
      <c r="U56" s="11"/>
      <c r="V56" s="11"/>
      <c r="W56" s="11"/>
      <c r="X56" s="11"/>
      <c r="Y56" s="11">
        <v>-9</v>
      </c>
      <c r="Z56" s="11">
        <v>-6747</v>
      </c>
      <c r="AA56" s="11"/>
      <c r="AB56" s="11"/>
      <c r="AC56" s="11"/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8"/>
      <c r="AP56" s="8"/>
      <c r="AQ56" s="8"/>
      <c r="AR56" s="11"/>
      <c r="AS56" s="11"/>
      <c r="AT56" s="8">
        <f t="shared" si="0"/>
        <v>2989954</v>
      </c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HF56" s="15">
        <f>SUM(A56:HE56)</f>
        <v>5980060</v>
      </c>
    </row>
    <row r="57" spans="1:214" ht="24.9" customHeight="1" x14ac:dyDescent="0.3">
      <c r="A57" s="2">
        <v>49</v>
      </c>
      <c r="B57" s="6" t="s">
        <v>54</v>
      </c>
      <c r="C57" s="8"/>
      <c r="D57" s="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/>
      <c r="Z57" s="11"/>
      <c r="AA57" s="11"/>
      <c r="AB57" s="11">
        <v>14</v>
      </c>
      <c r="AC57" s="11">
        <v>48763</v>
      </c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8"/>
      <c r="AP57" s="8"/>
      <c r="AQ57" s="8"/>
      <c r="AR57" s="11"/>
      <c r="AS57" s="11"/>
      <c r="AT57" s="8">
        <f t="shared" si="0"/>
        <v>48763</v>
      </c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</row>
    <row r="58" spans="1:214" ht="24.9" customHeight="1" x14ac:dyDescent="0.3">
      <c r="A58" s="2">
        <v>50</v>
      </c>
      <c r="B58" s="7" t="s">
        <v>53</v>
      </c>
      <c r="C58" s="8"/>
      <c r="D58" s="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2"/>
      <c r="AB58" s="12">
        <v>-275</v>
      </c>
      <c r="AC58" s="12">
        <v>-999637</v>
      </c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8"/>
      <c r="AP58" s="8"/>
      <c r="AQ58" s="8"/>
      <c r="AR58" s="12"/>
      <c r="AS58" s="12"/>
      <c r="AT58" s="8">
        <f t="shared" si="0"/>
        <v>-999637</v>
      </c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</row>
    <row r="59" spans="1:214" ht="24.9" customHeight="1" x14ac:dyDescent="0.3">
      <c r="A59" s="2">
        <v>51</v>
      </c>
      <c r="B59" s="6" t="s">
        <v>5</v>
      </c>
      <c r="C59" s="8"/>
      <c r="D59" s="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>
        <v>11308</v>
      </c>
      <c r="AC59" s="12">
        <v>5654000</v>
      </c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8"/>
      <c r="AP59" s="8"/>
      <c r="AQ59" s="8"/>
      <c r="AR59" s="12"/>
      <c r="AS59" s="12"/>
      <c r="AT59" s="8">
        <f t="shared" si="0"/>
        <v>5654000</v>
      </c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</row>
    <row r="60" spans="1:214" ht="24.9" customHeight="1" x14ac:dyDescent="0.3">
      <c r="A60" s="2">
        <v>52</v>
      </c>
      <c r="B60" s="7" t="s">
        <v>46</v>
      </c>
      <c r="C60" s="8"/>
      <c r="D60" s="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8"/>
      <c r="AP60" s="8"/>
      <c r="AQ60" s="8"/>
      <c r="AR60" s="12"/>
      <c r="AS60" s="12"/>
      <c r="AT60" s="8">
        <f t="shared" si="0"/>
        <v>0</v>
      </c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</row>
    <row r="61" spans="1:214" ht="24.9" customHeight="1" x14ac:dyDescent="0.3">
      <c r="A61" s="3">
        <v>53</v>
      </c>
      <c r="B61" s="7" t="s">
        <v>28</v>
      </c>
      <c r="C61" s="8"/>
      <c r="D61" s="9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1"/>
      <c r="V61" s="11"/>
      <c r="W61" s="11"/>
      <c r="X61" s="11"/>
      <c r="Y61" s="11">
        <v>-1</v>
      </c>
      <c r="Z61" s="11">
        <v>-818</v>
      </c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8"/>
      <c r="AP61" s="8"/>
      <c r="AQ61" s="8"/>
      <c r="AR61" s="12"/>
      <c r="AS61" s="12"/>
      <c r="AT61" s="8">
        <f t="shared" si="0"/>
        <v>-818</v>
      </c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</row>
    <row r="62" spans="1:214" ht="24.9" customHeight="1" x14ac:dyDescent="0.3">
      <c r="A62" s="4">
        <v>54</v>
      </c>
      <c r="B62" s="19" t="s">
        <v>6</v>
      </c>
      <c r="C62" s="8"/>
      <c r="D62" s="9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>
        <v>587</v>
      </c>
      <c r="AC62" s="12">
        <v>1614942</v>
      </c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8"/>
      <c r="AP62" s="8"/>
      <c r="AQ62" s="8"/>
      <c r="AR62" s="12"/>
      <c r="AS62" s="12"/>
      <c r="AT62" s="8">
        <f t="shared" si="0"/>
        <v>1614942</v>
      </c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</row>
    <row r="63" spans="1:214" ht="24.9" customHeight="1" x14ac:dyDescent="0.3">
      <c r="A63" s="4">
        <v>55</v>
      </c>
      <c r="B63" s="6" t="s">
        <v>7</v>
      </c>
      <c r="C63" s="8"/>
      <c r="D63" s="9"/>
      <c r="E63" s="8"/>
      <c r="F63" s="8"/>
      <c r="G63" s="8"/>
      <c r="H63" s="8"/>
      <c r="I63" s="8"/>
      <c r="J63" s="8"/>
      <c r="K63" s="8"/>
      <c r="L63" s="8"/>
      <c r="M63" s="8">
        <v>60</v>
      </c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>
        <v>3497</v>
      </c>
      <c r="AC63" s="12">
        <v>6054456</v>
      </c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8"/>
      <c r="AP63" s="8"/>
      <c r="AQ63" s="8"/>
      <c r="AR63" s="12"/>
      <c r="AS63" s="12"/>
      <c r="AT63" s="8">
        <f t="shared" si="0"/>
        <v>6054456</v>
      </c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</row>
    <row r="64" spans="1:214" ht="24.9" customHeight="1" x14ac:dyDescent="0.3">
      <c r="A64" s="4">
        <v>56</v>
      </c>
      <c r="B64" s="7" t="s">
        <v>38</v>
      </c>
      <c r="C64" s="8"/>
      <c r="D64" s="9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/>
      <c r="AC64" s="12"/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8"/>
      <c r="AP64" s="8"/>
      <c r="AQ64" s="8"/>
      <c r="AR64" s="12"/>
      <c r="AS64" s="12"/>
      <c r="AT64" s="8">
        <f t="shared" si="0"/>
        <v>0</v>
      </c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</row>
    <row r="65" spans="1:64" ht="24.9" customHeight="1" x14ac:dyDescent="0.3">
      <c r="A65" s="4">
        <v>57</v>
      </c>
      <c r="B65" s="6" t="s">
        <v>51</v>
      </c>
      <c r="C65" s="8"/>
      <c r="D65" s="9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>
        <v>-642</v>
      </c>
      <c r="R65" s="8">
        <v>-2991549</v>
      </c>
      <c r="S65" s="8">
        <v>-529</v>
      </c>
      <c r="T65" s="8">
        <v>-1444729</v>
      </c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>
        <f t="shared" si="0"/>
        <v>-4436278</v>
      </c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</row>
    <row r="66" spans="1:64" ht="24.9" customHeight="1" x14ac:dyDescent="0.3">
      <c r="A66" s="4">
        <v>58</v>
      </c>
      <c r="B66" s="7" t="s">
        <v>32</v>
      </c>
      <c r="C66" s="8"/>
      <c r="D66" s="9"/>
      <c r="E66" s="8"/>
      <c r="F66" s="8"/>
      <c r="G66" s="8"/>
      <c r="H66" s="8"/>
      <c r="I66" s="8"/>
      <c r="J66" s="8"/>
      <c r="K66" s="8"/>
      <c r="L66" s="8">
        <v>-335042</v>
      </c>
      <c r="M66" s="8"/>
      <c r="N66" s="8"/>
      <c r="O66" s="8"/>
      <c r="P66" s="8"/>
      <c r="Q66" s="8">
        <v>-160</v>
      </c>
      <c r="R66" s="8">
        <v>-656586</v>
      </c>
      <c r="S66" s="8">
        <v>110</v>
      </c>
      <c r="T66" s="8">
        <v>461409</v>
      </c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9"/>
      <c r="AJ66" s="9"/>
      <c r="AK66" s="9"/>
      <c r="AL66" s="9"/>
      <c r="AM66" s="9"/>
      <c r="AN66" s="9"/>
      <c r="AO66" s="8"/>
      <c r="AP66" s="8"/>
      <c r="AQ66" s="8"/>
      <c r="AR66" s="8"/>
      <c r="AS66" s="8"/>
      <c r="AT66" s="8">
        <f t="shared" si="0"/>
        <v>-530219</v>
      </c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</row>
    <row r="67" spans="1:64" ht="24.9" customHeight="1" x14ac:dyDescent="0.3">
      <c r="A67" s="4">
        <v>59</v>
      </c>
      <c r="B67" s="7" t="s">
        <v>29</v>
      </c>
      <c r="C67" s="8"/>
      <c r="D67" s="9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>
        <v>73</v>
      </c>
      <c r="R67" s="8">
        <v>330235</v>
      </c>
      <c r="S67" s="8">
        <v>-351</v>
      </c>
      <c r="T67" s="8">
        <v>-1460540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9"/>
      <c r="AJ67" s="9"/>
      <c r="AK67" s="9"/>
      <c r="AL67" s="9"/>
      <c r="AM67" s="9"/>
      <c r="AN67" s="9"/>
      <c r="AO67" s="8"/>
      <c r="AP67" s="8"/>
      <c r="AQ67" s="8"/>
      <c r="AR67" s="8"/>
      <c r="AS67" s="8"/>
      <c r="AT67" s="8">
        <f t="shared" si="0"/>
        <v>-1130305</v>
      </c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</row>
    <row r="68" spans="1:64" ht="24.9" customHeight="1" x14ac:dyDescent="0.3">
      <c r="A68" s="4">
        <v>60</v>
      </c>
      <c r="B68" s="7" t="s">
        <v>50</v>
      </c>
      <c r="C68" s="8"/>
      <c r="D68" s="9"/>
      <c r="E68" s="8"/>
      <c r="F68" s="8"/>
      <c r="G68" s="8"/>
      <c r="H68" s="8"/>
      <c r="I68" s="8">
        <v>-8</v>
      </c>
      <c r="J68" s="8">
        <v>-988752</v>
      </c>
      <c r="K68" s="8"/>
      <c r="L68" s="8">
        <v>-65307</v>
      </c>
      <c r="M68" s="8"/>
      <c r="N68" s="8"/>
      <c r="O68" s="8"/>
      <c r="P68" s="8"/>
      <c r="Q68" s="8"/>
      <c r="R68" s="34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>
        <f t="shared" si="0"/>
        <v>-1054059</v>
      </c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</row>
    <row r="69" spans="1:64" ht="24.9" customHeight="1" x14ac:dyDescent="0.3">
      <c r="A69" s="4">
        <v>61</v>
      </c>
      <c r="B69" s="6" t="s">
        <v>52</v>
      </c>
      <c r="C69" s="8"/>
      <c r="D69" s="9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>
        <f t="shared" si="0"/>
        <v>0</v>
      </c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</row>
    <row r="70" spans="1:64" ht="24.9" customHeight="1" x14ac:dyDescent="0.3">
      <c r="A70" s="4">
        <v>62</v>
      </c>
      <c r="B70" s="7" t="s">
        <v>39</v>
      </c>
      <c r="C70" s="8"/>
      <c r="D70" s="9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>
        <f t="shared" si="0"/>
        <v>0</v>
      </c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</row>
    <row r="71" spans="1:64" ht="24.9" customHeight="1" x14ac:dyDescent="0.3">
      <c r="A71" s="4">
        <v>63</v>
      </c>
      <c r="B71" s="7" t="s">
        <v>40</v>
      </c>
      <c r="C71" s="8"/>
      <c r="D71" s="9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>
        <f t="shared" si="0"/>
        <v>0</v>
      </c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</row>
    <row r="72" spans="1:64" ht="24.9" customHeight="1" x14ac:dyDescent="0.3">
      <c r="A72" s="4">
        <v>64</v>
      </c>
      <c r="B72" s="7" t="s">
        <v>27</v>
      </c>
      <c r="C72" s="8"/>
      <c r="D72" s="9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>
        <f t="shared" si="0"/>
        <v>0</v>
      </c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</row>
    <row r="73" spans="1:64" ht="24.9" customHeight="1" x14ac:dyDescent="0.3">
      <c r="A73" s="4">
        <v>65</v>
      </c>
      <c r="B73" s="7" t="s">
        <v>41</v>
      </c>
      <c r="C73" s="8"/>
      <c r="D73" s="9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>
        <v>-7</v>
      </c>
      <c r="X73" s="8">
        <v>-1379</v>
      </c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>
        <f t="shared" ref="AT73" si="1">D73+F73+H73+J73+L73+N73+P73+R73+T73+V73+X73+Z73+AA73+AC73+AE73+AG73+AI73+AK73+AM73+AO73+AQ73+AR73+AS73</f>
        <v>-1379</v>
      </c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</row>
    <row r="74" spans="1:64" ht="24.9" customHeight="1" x14ac:dyDescent="0.3">
      <c r="A74" s="20"/>
      <c r="B74" s="4" t="s">
        <v>20</v>
      </c>
      <c r="C74" s="8">
        <f>SUM(C9:C73)</f>
        <v>407</v>
      </c>
      <c r="D74" s="9">
        <f t="shared" ref="D74:AS74" si="2">SUM(D9:D73)</f>
        <v>235571892.71000001</v>
      </c>
      <c r="E74" s="8">
        <f t="shared" si="2"/>
        <v>-242</v>
      </c>
      <c r="F74" s="8">
        <f t="shared" si="2"/>
        <v>-20810228</v>
      </c>
      <c r="G74" s="8">
        <f t="shared" si="2"/>
        <v>-42</v>
      </c>
      <c r="H74" s="8">
        <f t="shared" si="2"/>
        <v>-2153147.41</v>
      </c>
      <c r="I74" s="8">
        <f t="shared" si="2"/>
        <v>-81</v>
      </c>
      <c r="J74" s="8">
        <f t="shared" si="2"/>
        <v>-20672436</v>
      </c>
      <c r="K74" s="8">
        <f t="shared" si="2"/>
        <v>-405</v>
      </c>
      <c r="L74" s="8">
        <f t="shared" si="2"/>
        <v>-35228520</v>
      </c>
      <c r="M74" s="8">
        <f t="shared" si="2"/>
        <v>371</v>
      </c>
      <c r="N74" s="8">
        <f t="shared" si="2"/>
        <v>0</v>
      </c>
      <c r="O74" s="8">
        <f t="shared" si="2"/>
        <v>34</v>
      </c>
      <c r="P74" s="8">
        <f t="shared" si="2"/>
        <v>2434625</v>
      </c>
      <c r="Q74" s="8">
        <f t="shared" si="2"/>
        <v>-729</v>
      </c>
      <c r="R74" s="8">
        <f t="shared" si="2"/>
        <v>-3317900</v>
      </c>
      <c r="S74" s="8">
        <f t="shared" si="2"/>
        <v>-514</v>
      </c>
      <c r="T74" s="8">
        <f t="shared" si="2"/>
        <v>-1382100</v>
      </c>
      <c r="U74" s="8">
        <f t="shared" si="2"/>
        <v>0</v>
      </c>
      <c r="V74" s="8">
        <f t="shared" si="2"/>
        <v>-10993218</v>
      </c>
      <c r="W74" s="8">
        <f t="shared" si="2"/>
        <v>34949</v>
      </c>
      <c r="X74" s="8">
        <f t="shared" si="2"/>
        <v>-2288105</v>
      </c>
      <c r="Y74" s="8">
        <f t="shared" si="2"/>
        <v>0</v>
      </c>
      <c r="Z74" s="8">
        <f t="shared" si="2"/>
        <v>-5533508</v>
      </c>
      <c r="AA74" s="8">
        <f t="shared" si="2"/>
        <v>-28592760</v>
      </c>
      <c r="AB74" s="8">
        <f t="shared" si="2"/>
        <v>26715</v>
      </c>
      <c r="AC74" s="8">
        <f t="shared" si="2"/>
        <v>28592760</v>
      </c>
      <c r="AD74" s="8">
        <f t="shared" si="2"/>
        <v>0</v>
      </c>
      <c r="AE74" s="8">
        <f t="shared" si="2"/>
        <v>0</v>
      </c>
      <c r="AF74" s="8">
        <f t="shared" si="2"/>
        <v>-328</v>
      </c>
      <c r="AG74" s="8">
        <f t="shared" si="2"/>
        <v>-1281168</v>
      </c>
      <c r="AH74" s="8">
        <f t="shared" si="2"/>
        <v>-27883</v>
      </c>
      <c r="AI74" s="8">
        <f t="shared" si="2"/>
        <v>-51642630.299999997</v>
      </c>
      <c r="AJ74" s="8">
        <f t="shared" si="2"/>
        <v>-6848</v>
      </c>
      <c r="AK74" s="8">
        <f t="shared" si="2"/>
        <v>-8785455</v>
      </c>
      <c r="AL74" s="8">
        <f t="shared" si="2"/>
        <v>-218</v>
      </c>
      <c r="AM74" s="8">
        <f t="shared" si="2"/>
        <v>-246825</v>
      </c>
      <c r="AN74" s="8">
        <f t="shared" si="2"/>
        <v>455</v>
      </c>
      <c r="AO74" s="8">
        <f t="shared" si="2"/>
        <v>-68301276</v>
      </c>
      <c r="AP74" s="8">
        <f t="shared" si="2"/>
        <v>-5774</v>
      </c>
      <c r="AQ74" s="8">
        <f t="shared" si="2"/>
        <v>-3060220</v>
      </c>
      <c r="AR74" s="8">
        <f t="shared" si="2"/>
        <v>-2309781</v>
      </c>
      <c r="AS74" s="8">
        <f t="shared" si="2"/>
        <v>0</v>
      </c>
      <c r="AT74" s="8">
        <f>SUM(AT9:AT73)</f>
        <v>-3.7252902984619141E-9</v>
      </c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</row>
    <row r="75" spans="1:64" ht="15.6" x14ac:dyDescent="0.3">
      <c r="C75" s="14"/>
      <c r="D75" s="37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</row>
    <row r="76" spans="1:64" ht="15.6" x14ac:dyDescent="0.3">
      <c r="C76" s="14"/>
      <c r="D76" s="37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</row>
    <row r="77" spans="1:64" ht="15.6" x14ac:dyDescent="0.3">
      <c r="C77" s="14"/>
      <c r="D77" s="37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</row>
    <row r="78" spans="1:64" ht="15.6" x14ac:dyDescent="0.3">
      <c r="C78" s="14"/>
      <c r="D78" s="37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</row>
    <row r="79" spans="1:64" ht="15.6" x14ac:dyDescent="0.3">
      <c r="C79" s="14"/>
      <c r="D79" s="37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</row>
    <row r="80" spans="1:64" ht="15.6" x14ac:dyDescent="0.3">
      <c r="C80" s="14"/>
      <c r="D80" s="37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</row>
    <row r="81" spans="3:64" ht="15.6" x14ac:dyDescent="0.3">
      <c r="C81" s="14"/>
      <c r="D81" s="37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</row>
    <row r="82" spans="3:64" ht="15.6" x14ac:dyDescent="0.3">
      <c r="C82" s="14"/>
      <c r="D82" s="37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</row>
    <row r="83" spans="3:64" ht="15.6" x14ac:dyDescent="0.3">
      <c r="C83" s="14"/>
      <c r="D83" s="37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</row>
    <row r="84" spans="3:64" ht="15.6" x14ac:dyDescent="0.3">
      <c r="C84" s="14"/>
      <c r="D84" s="37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</row>
    <row r="85" spans="3:64" ht="15.6" x14ac:dyDescent="0.3">
      <c r="C85" s="14"/>
      <c r="D85" s="37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</row>
    <row r="86" spans="3:64" ht="15.6" x14ac:dyDescent="0.3">
      <c r="C86" s="14"/>
      <c r="D86" s="37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</row>
    <row r="87" spans="3:64" ht="15.6" x14ac:dyDescent="0.3">
      <c r="C87" s="14"/>
      <c r="D87" s="37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</row>
    <row r="88" spans="3:64" ht="15.6" x14ac:dyDescent="0.3">
      <c r="C88" s="14"/>
      <c r="D88" s="37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</row>
    <row r="89" spans="3:64" ht="15.6" x14ac:dyDescent="0.3">
      <c r="C89" s="14"/>
      <c r="D89" s="37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</row>
    <row r="90" spans="3:64" ht="15.6" x14ac:dyDescent="0.3">
      <c r="C90" s="14"/>
      <c r="D90" s="37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</row>
    <row r="91" spans="3:64" ht="15.6" x14ac:dyDescent="0.3">
      <c r="C91" s="14"/>
      <c r="D91" s="37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</row>
    <row r="92" spans="3:64" ht="15.6" x14ac:dyDescent="0.3">
      <c r="C92" s="14"/>
      <c r="D92" s="37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</row>
    <row r="93" spans="3:64" ht="15.6" x14ac:dyDescent="0.3">
      <c r="C93" s="14"/>
      <c r="D93" s="37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</row>
    <row r="94" spans="3:64" ht="15.6" x14ac:dyDescent="0.3">
      <c r="C94" s="14"/>
      <c r="D94" s="37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</row>
    <row r="95" spans="3:64" ht="15.6" x14ac:dyDescent="0.3">
      <c r="C95" s="14"/>
      <c r="D95" s="37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</row>
    <row r="96" spans="3:64" ht="15.6" x14ac:dyDescent="0.3">
      <c r="C96" s="14"/>
      <c r="D96" s="37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</row>
    <row r="97" spans="3:64" ht="15.6" x14ac:dyDescent="0.3">
      <c r="C97" s="14"/>
      <c r="D97" s="37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</row>
    <row r="98" spans="3:64" ht="15.6" x14ac:dyDescent="0.3">
      <c r="C98" s="14"/>
      <c r="D98" s="37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</row>
    <row r="99" spans="3:64" ht="15.6" x14ac:dyDescent="0.3">
      <c r="C99" s="14"/>
      <c r="D99" s="37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</row>
    <row r="100" spans="3:64" ht="15.6" x14ac:dyDescent="0.3">
      <c r="C100" s="14"/>
      <c r="D100" s="37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</row>
    <row r="101" spans="3:64" ht="15.6" x14ac:dyDescent="0.3">
      <c r="C101" s="14"/>
      <c r="D101" s="37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</row>
    <row r="102" spans="3:64" ht="15.6" x14ac:dyDescent="0.3">
      <c r="C102" s="14"/>
      <c r="D102" s="37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</row>
    <row r="103" spans="3:64" ht="15.6" x14ac:dyDescent="0.3">
      <c r="C103" s="14"/>
      <c r="D103" s="37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</row>
    <row r="104" spans="3:64" ht="15.6" x14ac:dyDescent="0.3">
      <c r="C104" s="14"/>
      <c r="D104" s="37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</row>
    <row r="105" spans="3:64" ht="15.6" x14ac:dyDescent="0.3">
      <c r="C105" s="14"/>
      <c r="D105" s="37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</row>
    <row r="106" spans="3:64" ht="15.6" x14ac:dyDescent="0.3">
      <c r="C106" s="14"/>
      <c r="D106" s="37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</row>
    <row r="107" spans="3:64" ht="15.6" x14ac:dyDescent="0.3">
      <c r="C107" s="14"/>
      <c r="D107" s="37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</row>
    <row r="108" spans="3:64" ht="15.6" x14ac:dyDescent="0.3">
      <c r="C108" s="14"/>
      <c r="D108" s="37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  <c r="BI108" s="26"/>
      <c r="BJ108" s="26"/>
      <c r="BK108" s="26"/>
      <c r="BL108" s="26"/>
    </row>
    <row r="109" spans="3:64" ht="15.6" x14ac:dyDescent="0.3">
      <c r="C109" s="14"/>
      <c r="D109" s="37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</row>
    <row r="110" spans="3:64" ht="15.6" x14ac:dyDescent="0.3">
      <c r="C110" s="14"/>
      <c r="D110" s="37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</row>
    <row r="111" spans="3:64" ht="15.6" x14ac:dyDescent="0.3">
      <c r="C111" s="14"/>
      <c r="D111" s="37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</row>
    <row r="112" spans="3:64" ht="15.6" x14ac:dyDescent="0.3">
      <c r="C112" s="14"/>
      <c r="D112" s="37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</row>
    <row r="113" spans="3:46" ht="15.6" x14ac:dyDescent="0.3">
      <c r="C113" s="14"/>
      <c r="D113" s="37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</row>
    <row r="114" spans="3:46" ht="15.6" x14ac:dyDescent="0.3">
      <c r="C114" s="14"/>
      <c r="D114" s="37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</row>
    <row r="115" spans="3:46" ht="15.6" x14ac:dyDescent="0.3">
      <c r="C115" s="14"/>
      <c r="D115" s="37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</row>
    <row r="116" spans="3:46" ht="15.6" x14ac:dyDescent="0.3">
      <c r="C116" s="14"/>
      <c r="D116" s="37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</row>
    <row r="117" spans="3:46" ht="15.6" x14ac:dyDescent="0.3">
      <c r="C117" s="14"/>
      <c r="D117" s="37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</row>
    <row r="118" spans="3:46" ht="15.6" x14ac:dyDescent="0.3">
      <c r="C118" s="14"/>
      <c r="D118" s="37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</row>
    <row r="119" spans="3:46" ht="15.6" x14ac:dyDescent="0.3">
      <c r="C119" s="14"/>
      <c r="D119" s="37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</row>
    <row r="120" spans="3:46" ht="15.6" x14ac:dyDescent="0.3">
      <c r="C120" s="14"/>
      <c r="D120" s="37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</row>
    <row r="121" spans="3:46" ht="15.6" x14ac:dyDescent="0.3">
      <c r="C121" s="14"/>
      <c r="D121" s="37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</row>
    <row r="122" spans="3:46" ht="15.6" x14ac:dyDescent="0.3">
      <c r="C122" s="14"/>
      <c r="D122" s="37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</row>
    <row r="123" spans="3:46" x14ac:dyDescent="0.25">
      <c r="C123" s="10"/>
      <c r="D123" s="38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</row>
    <row r="124" spans="3:46" x14ac:dyDescent="0.25">
      <c r="C124" s="10"/>
      <c r="D124" s="38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</row>
    <row r="125" spans="3:46" x14ac:dyDescent="0.25">
      <c r="C125" s="10"/>
      <c r="D125" s="38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</row>
    <row r="126" spans="3:46" x14ac:dyDescent="0.25">
      <c r="C126" s="10"/>
      <c r="D126" s="38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</row>
    <row r="127" spans="3:46" x14ac:dyDescent="0.25">
      <c r="C127" s="10"/>
      <c r="D127" s="38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</row>
    <row r="128" spans="3:46" x14ac:dyDescent="0.25">
      <c r="C128" s="10"/>
      <c r="D128" s="38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</row>
    <row r="129" spans="3:46" x14ac:dyDescent="0.25">
      <c r="C129" s="10"/>
      <c r="D129" s="38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</row>
    <row r="132" spans="3:46" ht="15" customHeight="1" x14ac:dyDescent="0.25"/>
  </sheetData>
  <mergeCells count="33">
    <mergeCell ref="K7:L7"/>
    <mergeCell ref="M7:N7"/>
    <mergeCell ref="AJ7:AK7"/>
    <mergeCell ref="AL7:AM7"/>
    <mergeCell ref="AN7:AO7"/>
    <mergeCell ref="W7:X7"/>
    <mergeCell ref="Y7:Z7"/>
    <mergeCell ref="AF7:AG7"/>
    <mergeCell ref="B4:T4"/>
    <mergeCell ref="A6:A8"/>
    <mergeCell ref="B6:B8"/>
    <mergeCell ref="C6:J6"/>
    <mergeCell ref="K6:R6"/>
    <mergeCell ref="S6:AE6"/>
    <mergeCell ref="O7:P7"/>
    <mergeCell ref="Q7:R7"/>
    <mergeCell ref="S7:T7"/>
    <mergeCell ref="U7:V7"/>
    <mergeCell ref="AB7:AC7"/>
    <mergeCell ref="AD7:AE7"/>
    <mergeCell ref="C7:D7"/>
    <mergeCell ref="E7:F7"/>
    <mergeCell ref="G7:H7"/>
    <mergeCell ref="I7:J7"/>
    <mergeCell ref="AN1:AT1"/>
    <mergeCell ref="AN2:AT2"/>
    <mergeCell ref="AN3:AT3"/>
    <mergeCell ref="AH7:AI7"/>
    <mergeCell ref="AF6:AQ6"/>
    <mergeCell ref="AR6:AR7"/>
    <mergeCell ref="AS6:AS7"/>
    <mergeCell ref="AT6:AT7"/>
    <mergeCell ref="AP7:AQ7"/>
  </mergeCells>
  <pageMargins left="0.86614173228346458" right="0.19685039370078741" top="0.59055118110236227" bottom="0.59055118110236227" header="0.19685039370078741" footer="0.19685039370078741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 </vt:lpstr>
      <vt:lpstr>'2020 г '!Заголовки_для_печати</vt:lpstr>
      <vt:lpstr>'2020 г 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 A. K</cp:lastModifiedBy>
  <cp:lastPrinted>2020-12-17T12:55:15Z</cp:lastPrinted>
  <dcterms:created xsi:type="dcterms:W3CDTF">2013-10-09T05:57:40Z</dcterms:created>
  <dcterms:modified xsi:type="dcterms:W3CDTF">2020-12-24T13:13:39Z</dcterms:modified>
</cp:coreProperties>
</file>